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740" windowHeight="9030" tabRatio="894"/>
  </bookViews>
  <sheets>
    <sheet name="A" sheetId="4" r:id="rId1"/>
    <sheet name="B" sheetId="6" r:id="rId2"/>
    <sheet name="C" sheetId="7" r:id="rId3"/>
    <sheet name="D" sheetId="8" r:id="rId4"/>
    <sheet name="E" sheetId="3" r:id="rId5"/>
    <sheet name="F" sheetId="10" r:id="rId6"/>
    <sheet name="펀드리스트" sheetId="11" r:id="rId7"/>
  </sheets>
  <calcPr calcId="145621"/>
</workbook>
</file>

<file path=xl/calcChain.xml><?xml version="1.0" encoding="utf-8"?>
<calcChain xmlns="http://schemas.openxmlformats.org/spreadsheetml/2006/main">
  <c r="CH6" i="4" l="1"/>
  <c r="CH5" i="4"/>
  <c r="CG6" i="4"/>
  <c r="CG5" i="4"/>
  <c r="AE5" i="3" l="1"/>
  <c r="AB5" i="3"/>
  <c r="CH4" i="4" l="1"/>
</calcChain>
</file>

<file path=xl/sharedStrings.xml><?xml version="1.0" encoding="utf-8"?>
<sst xmlns="http://schemas.openxmlformats.org/spreadsheetml/2006/main" count="1118" uniqueCount="559">
  <si>
    <t>업체명</t>
    <phoneticPr fontId="1" type="noConversion"/>
  </si>
  <si>
    <t>사업자번호</t>
    <phoneticPr fontId="1" type="noConversion"/>
  </si>
  <si>
    <t>전화번호</t>
    <phoneticPr fontId="1" type="noConversion"/>
  </si>
  <si>
    <t>펀드명</t>
    <phoneticPr fontId="1" type="noConversion"/>
  </si>
  <si>
    <t>내용</t>
    <phoneticPr fontId="1" type="noConversion"/>
  </si>
  <si>
    <t>기준년월</t>
    <phoneticPr fontId="1" type="noConversion"/>
  </si>
  <si>
    <t>유동자산</t>
    <phoneticPr fontId="1" type="noConversion"/>
  </si>
  <si>
    <t>당좌자산</t>
    <phoneticPr fontId="1" type="noConversion"/>
  </si>
  <si>
    <t>재고자산</t>
    <phoneticPr fontId="1" type="noConversion"/>
  </si>
  <si>
    <t>비유동자산</t>
    <phoneticPr fontId="1" type="noConversion"/>
  </si>
  <si>
    <t>투자자산</t>
    <phoneticPr fontId="1" type="noConversion"/>
  </si>
  <si>
    <t>유형자산</t>
    <phoneticPr fontId="1" type="noConversion"/>
  </si>
  <si>
    <t>무형자산</t>
    <phoneticPr fontId="1" type="noConversion"/>
  </si>
  <si>
    <t>기타비유동자산</t>
    <phoneticPr fontId="1" type="noConversion"/>
  </si>
  <si>
    <t>자산총계</t>
    <phoneticPr fontId="1" type="noConversion"/>
  </si>
  <si>
    <t>유동부채</t>
    <phoneticPr fontId="1" type="noConversion"/>
  </si>
  <si>
    <t>고정부채</t>
    <phoneticPr fontId="1" type="noConversion"/>
  </si>
  <si>
    <t>부채총계</t>
    <phoneticPr fontId="1" type="noConversion"/>
  </si>
  <si>
    <t>자본금</t>
    <phoneticPr fontId="1" type="noConversion"/>
  </si>
  <si>
    <t>자본잉여금</t>
    <phoneticPr fontId="1" type="noConversion"/>
  </si>
  <si>
    <t>자본조정</t>
    <phoneticPr fontId="1" type="noConversion"/>
  </si>
  <si>
    <t>기타포괄손익누계액</t>
    <phoneticPr fontId="1" type="noConversion"/>
  </si>
  <si>
    <t>자본총계</t>
    <phoneticPr fontId="1" type="noConversion"/>
  </si>
  <si>
    <t>매출액</t>
    <phoneticPr fontId="1" type="noConversion"/>
  </si>
  <si>
    <t>매출원가</t>
    <phoneticPr fontId="1" type="noConversion"/>
  </si>
  <si>
    <t>매출총이익</t>
    <phoneticPr fontId="1" type="noConversion"/>
  </si>
  <si>
    <t>일반관리비</t>
    <phoneticPr fontId="1" type="noConversion"/>
  </si>
  <si>
    <t>영업이익</t>
    <phoneticPr fontId="1" type="noConversion"/>
  </si>
  <si>
    <t>영업외수익</t>
    <phoneticPr fontId="1" type="noConversion"/>
  </si>
  <si>
    <t>영업외비용</t>
    <phoneticPr fontId="1" type="noConversion"/>
  </si>
  <si>
    <t>경상이익</t>
    <phoneticPr fontId="1" type="noConversion"/>
  </si>
  <si>
    <t>특별이익</t>
    <phoneticPr fontId="1" type="noConversion"/>
  </si>
  <si>
    <t>특별손실</t>
    <phoneticPr fontId="1" type="noConversion"/>
  </si>
  <si>
    <t>세전순이익</t>
    <phoneticPr fontId="1" type="noConversion"/>
  </si>
  <si>
    <t>법인세비용</t>
    <phoneticPr fontId="1" type="noConversion"/>
  </si>
  <si>
    <t>당기순이익</t>
    <phoneticPr fontId="1" type="noConversion"/>
  </si>
  <si>
    <t>결손금</t>
    <phoneticPr fontId="1" type="noConversion"/>
  </si>
  <si>
    <t>기타유동자산</t>
    <phoneticPr fontId="1" type="noConversion"/>
  </si>
  <si>
    <t>대표자</t>
    <phoneticPr fontId="1" type="noConversion"/>
  </si>
  <si>
    <t>작성일자</t>
    <phoneticPr fontId="1" type="noConversion"/>
  </si>
  <si>
    <t>점검수행자</t>
    <phoneticPr fontId="1" type="noConversion"/>
  </si>
  <si>
    <t>점검자연락처(전화)</t>
    <phoneticPr fontId="1" type="noConversion"/>
  </si>
  <si>
    <t>점검자연락처(이메일)</t>
    <phoneticPr fontId="1" type="noConversion"/>
  </si>
  <si>
    <t>점검장소(구분)</t>
    <phoneticPr fontId="1" type="noConversion"/>
  </si>
  <si>
    <t>점검장소(주소)</t>
    <phoneticPr fontId="1" type="noConversion"/>
  </si>
  <si>
    <t>지역구분</t>
    <phoneticPr fontId="1" type="noConversion"/>
  </si>
  <si>
    <t>국가</t>
    <phoneticPr fontId="1" type="noConversion"/>
  </si>
  <si>
    <t>본사(우편번호)</t>
    <phoneticPr fontId="1" type="noConversion"/>
  </si>
  <si>
    <t>본사(주소)</t>
    <phoneticPr fontId="1" type="noConversion"/>
  </si>
  <si>
    <t>본사(상세주소)</t>
    <phoneticPr fontId="1" type="noConversion"/>
  </si>
  <si>
    <t>주요사업장(우편번호)</t>
    <phoneticPr fontId="1" type="noConversion"/>
  </si>
  <si>
    <t>주요사업장(주소)</t>
    <phoneticPr fontId="1" type="noConversion"/>
  </si>
  <si>
    <t>주요사업장(상세주소)</t>
    <phoneticPr fontId="1" type="noConversion"/>
  </si>
  <si>
    <t>FAX</t>
    <phoneticPr fontId="1" type="noConversion"/>
  </si>
  <si>
    <t>홈페이지</t>
    <phoneticPr fontId="1" type="noConversion"/>
  </si>
  <si>
    <t>결산월</t>
    <phoneticPr fontId="1" type="noConversion"/>
  </si>
  <si>
    <t>법인번호</t>
    <phoneticPr fontId="1" type="noConversion"/>
  </si>
  <si>
    <t>설립일자</t>
    <phoneticPr fontId="1" type="noConversion"/>
  </si>
  <si>
    <t>업종분류</t>
    <phoneticPr fontId="1" type="noConversion"/>
  </si>
  <si>
    <t>표준산업분류</t>
    <phoneticPr fontId="1" type="noConversion"/>
  </si>
  <si>
    <t>사업내용</t>
    <phoneticPr fontId="1" type="noConversion"/>
  </si>
  <si>
    <t>고용인원수(2014년)</t>
    <phoneticPr fontId="1" type="noConversion"/>
  </si>
  <si>
    <t>고용인원수(2015년)</t>
    <phoneticPr fontId="1" type="noConversion"/>
  </si>
  <si>
    <t>고용인원수(2016년)</t>
    <phoneticPr fontId="1" type="noConversion"/>
  </si>
  <si>
    <t>고용인원수(현재)</t>
    <phoneticPr fontId="1" type="noConversion"/>
  </si>
  <si>
    <t>고용인원 실재 근무여부</t>
    <phoneticPr fontId="1" type="noConversion"/>
  </si>
  <si>
    <t>벤처기업여부</t>
    <phoneticPr fontId="1" type="noConversion"/>
  </si>
  <si>
    <t>벤처기업지정기간(시작일)</t>
    <phoneticPr fontId="1" type="noConversion"/>
  </si>
  <si>
    <t>벤처기업지정기간(종료일)</t>
    <phoneticPr fontId="1" type="noConversion"/>
  </si>
  <si>
    <t>대표자1(성명)</t>
    <phoneticPr fontId="1" type="noConversion"/>
  </si>
  <si>
    <t>대표자1(생년월일-성별)</t>
    <phoneticPr fontId="1" type="noConversion"/>
  </si>
  <si>
    <t>대표자1(핸드폰번호)</t>
    <phoneticPr fontId="1" type="noConversion"/>
  </si>
  <si>
    <t>대표자1(이메일)</t>
    <phoneticPr fontId="1" type="noConversion"/>
  </si>
  <si>
    <t>대표자2(성명)</t>
    <phoneticPr fontId="1" type="noConversion"/>
  </si>
  <si>
    <t>대표자2(생년월일-성별)</t>
    <phoneticPr fontId="1" type="noConversion"/>
  </si>
  <si>
    <t>대표자2(핸드폰번호)</t>
    <phoneticPr fontId="1" type="noConversion"/>
  </si>
  <si>
    <t>대표자2(이메일)</t>
    <phoneticPr fontId="1" type="noConversion"/>
  </si>
  <si>
    <t>대표자3(성명)</t>
    <phoneticPr fontId="1" type="noConversion"/>
  </si>
  <si>
    <t>대표자3(생년월일-성별)</t>
    <phoneticPr fontId="1" type="noConversion"/>
  </si>
  <si>
    <t>대표자3(핸드폰번호)</t>
    <phoneticPr fontId="1" type="noConversion"/>
  </si>
  <si>
    <t>대표자3(이메일)</t>
    <phoneticPr fontId="1" type="noConversion"/>
  </si>
  <si>
    <t>대표자4(성명)</t>
    <phoneticPr fontId="1" type="noConversion"/>
  </si>
  <si>
    <t>대표자4(생년월일-성별)</t>
    <phoneticPr fontId="1" type="noConversion"/>
  </si>
  <si>
    <t>대표자4(핸드폰번호)</t>
    <phoneticPr fontId="1" type="noConversion"/>
  </si>
  <si>
    <t>대표자4(이메일)</t>
    <phoneticPr fontId="1" type="noConversion"/>
  </si>
  <si>
    <t>회사개요</t>
    <phoneticPr fontId="1" type="noConversion"/>
  </si>
  <si>
    <t>매칭펀드 투자당시 
주요 제품 및 서비스</t>
    <phoneticPr fontId="1" type="noConversion"/>
  </si>
  <si>
    <t>현행 주요 제품 및 서비스</t>
    <phoneticPr fontId="1" type="noConversion"/>
  </si>
  <si>
    <t>지재권 현황</t>
    <phoneticPr fontId="1" type="noConversion"/>
  </si>
  <si>
    <t>기술개발 현황</t>
    <phoneticPr fontId="1" type="noConversion"/>
  </si>
  <si>
    <t>신제품(신규사업내용)</t>
    <phoneticPr fontId="1" type="noConversion"/>
  </si>
  <si>
    <t>2. 사업내용 및 기술개발 현황</t>
    <phoneticPr fontId="1" type="noConversion"/>
  </si>
  <si>
    <t>결산년월</t>
    <phoneticPr fontId="1" type="noConversion"/>
  </si>
  <si>
    <t>감사법인</t>
    <phoneticPr fontId="1" type="noConversion"/>
  </si>
  <si>
    <t>감사의견</t>
    <phoneticPr fontId="1" type="noConversion"/>
  </si>
  <si>
    <t>총자산</t>
    <phoneticPr fontId="1" type="noConversion"/>
  </si>
  <si>
    <t>자본금</t>
    <phoneticPr fontId="1" type="noConversion"/>
  </si>
  <si>
    <t>손매출액</t>
    <phoneticPr fontId="1" type="noConversion"/>
  </si>
  <si>
    <t>순이익</t>
    <phoneticPr fontId="1" type="noConversion"/>
  </si>
  <si>
    <t>3. 감사법인 및 감사의견</t>
    <phoneticPr fontId="1" type="noConversion"/>
  </si>
  <si>
    <t>투자펀드명</t>
    <phoneticPr fontId="1" type="noConversion"/>
  </si>
  <si>
    <t>투자자유형</t>
    <phoneticPr fontId="1" type="noConversion"/>
  </si>
  <si>
    <t>투자일시</t>
    <phoneticPr fontId="1" type="noConversion"/>
  </si>
  <si>
    <t>투자금액</t>
    <phoneticPr fontId="1" type="noConversion"/>
  </si>
  <si>
    <t>투자종류</t>
    <phoneticPr fontId="1" type="noConversion"/>
  </si>
  <si>
    <t>액면가</t>
    <phoneticPr fontId="1" type="noConversion"/>
  </si>
  <si>
    <t>투자단가</t>
    <phoneticPr fontId="1" type="noConversion"/>
  </si>
  <si>
    <t>취득주식수</t>
    <phoneticPr fontId="1" type="noConversion"/>
  </si>
  <si>
    <t>엔젤투자자명</t>
    <phoneticPr fontId="1" type="noConversion"/>
  </si>
  <si>
    <t>1차</t>
    <phoneticPr fontId="1" type="noConversion"/>
  </si>
  <si>
    <t>2차</t>
    <phoneticPr fontId="1" type="noConversion"/>
  </si>
  <si>
    <t>현재 매칭펀드 소유 주식수</t>
    <phoneticPr fontId="1" type="noConversion"/>
  </si>
  <si>
    <t>총발행주식수</t>
    <phoneticPr fontId="1" type="noConversion"/>
  </si>
  <si>
    <t>조사일 현재 1주당 발행가액</t>
    <phoneticPr fontId="1" type="noConversion"/>
  </si>
  <si>
    <t>현재기업가치</t>
    <phoneticPr fontId="1" type="noConversion"/>
  </si>
  <si>
    <t>매칭펀드 현재 지분율</t>
    <phoneticPr fontId="1" type="noConversion"/>
  </si>
  <si>
    <t>기업 기본정보</t>
    <phoneticPr fontId="1" type="noConversion"/>
  </si>
  <si>
    <t>등기일자</t>
    <phoneticPr fontId="1" type="noConversion"/>
  </si>
  <si>
    <t>증자종류</t>
    <phoneticPr fontId="1" type="noConversion"/>
  </si>
  <si>
    <t>투자종류</t>
    <phoneticPr fontId="1" type="noConversion"/>
  </si>
  <si>
    <t>투자단가</t>
    <phoneticPr fontId="1" type="noConversion"/>
  </si>
  <si>
    <t>총투자금액</t>
    <phoneticPr fontId="1" type="noConversion"/>
  </si>
  <si>
    <t>주식수</t>
    <phoneticPr fontId="1" type="noConversion"/>
  </si>
  <si>
    <t>총발행주식수</t>
    <phoneticPr fontId="1" type="noConversion"/>
  </si>
  <si>
    <t>투자자명</t>
    <phoneticPr fontId="1" type="noConversion"/>
  </si>
  <si>
    <t>매칭펀드보유주수</t>
    <phoneticPr fontId="1" type="noConversion"/>
  </si>
  <si>
    <t>4. 엔젤투자매칭펀드 소유 지분 변동 현황 &gt; 매칭펀드 투자 및 보유 지분 현황</t>
    <phoneticPr fontId="1" type="noConversion"/>
  </si>
  <si>
    <t>4. 엔젤투자매칭펀드 소유 지분 변동 현황 &gt; 매칭펀드 투자건 포함 이후 신주발행(투자유치, 기타 유상증자, 무상증자, 감자 등) 및 매칭펀드 보유주수 내역</t>
    <phoneticPr fontId="1" type="noConversion"/>
  </si>
  <si>
    <t>5. 주주현황</t>
    <phoneticPr fontId="1" type="noConversion"/>
  </si>
  <si>
    <t>주주명부 기준일자</t>
    <phoneticPr fontId="1" type="noConversion"/>
  </si>
  <si>
    <t>주주명</t>
    <phoneticPr fontId="1" type="noConversion"/>
  </si>
  <si>
    <t>보유주식수</t>
    <phoneticPr fontId="1" type="noConversion"/>
  </si>
  <si>
    <t>지분율</t>
    <phoneticPr fontId="1" type="noConversion"/>
  </si>
  <si>
    <t>임원과의 관계</t>
    <phoneticPr fontId="1" type="noConversion"/>
  </si>
  <si>
    <t>6. 주요 임원 및 이해관계인 현황</t>
    <phoneticPr fontId="1" type="noConversion"/>
  </si>
  <si>
    <t>직명</t>
    <phoneticPr fontId="1" type="noConversion"/>
  </si>
  <si>
    <t>성명</t>
    <phoneticPr fontId="1" type="noConversion"/>
  </si>
  <si>
    <t>담당업무</t>
    <phoneticPr fontId="1" type="noConversion"/>
  </si>
  <si>
    <t>투자계약서상 이해관계인 여부</t>
    <phoneticPr fontId="1" type="noConversion"/>
  </si>
  <si>
    <t>비고</t>
    <phoneticPr fontId="1" type="noConversion"/>
  </si>
  <si>
    <t>7. 경영현황</t>
    <phoneticPr fontId="1" type="noConversion"/>
  </si>
  <si>
    <t>경영자의 면담 참여도</t>
    <phoneticPr fontId="1" type="noConversion"/>
  </si>
  <si>
    <t>공인회계사 감사의견 거절기업 여부</t>
    <phoneticPr fontId="1" type="noConversion"/>
  </si>
  <si>
    <t>비고</t>
    <phoneticPr fontId="1" type="noConversion"/>
  </si>
  <si>
    <t>주요매출처 이탈 또는 부도</t>
    <phoneticPr fontId="1" type="noConversion"/>
  </si>
  <si>
    <t>임금체불, 노사분규 발생</t>
    <phoneticPr fontId="1" type="noConversion"/>
  </si>
  <si>
    <t>연체발생, 회사자산에 대한 가압류 여부</t>
    <phoneticPr fontId="1" type="noConversion"/>
  </si>
  <si>
    <t>경영진 불량거래 규제</t>
    <phoneticPr fontId="1" type="noConversion"/>
  </si>
  <si>
    <t>관계회사 부도 여부 등</t>
    <phoneticPr fontId="1" type="noConversion"/>
  </si>
  <si>
    <t>주요 핵심인력(중요 기술진, 자금담당, 경영진 등)이탈 여부</t>
    <phoneticPr fontId="1" type="noConversion"/>
  </si>
  <si>
    <t>금융기관 신용정보 교환 및 관리규약에 의한 불량자로 등록된 기업인지 여부</t>
    <phoneticPr fontId="1" type="noConversion"/>
  </si>
  <si>
    <t>최근 6개월 내 1차 부도 발생 여부(일자)</t>
    <phoneticPr fontId="1" type="noConversion"/>
  </si>
  <si>
    <t>조업 중단 여부(조업중단 기간 확인 要)</t>
    <phoneticPr fontId="1" type="noConversion"/>
  </si>
  <si>
    <t>사실상 휴업 또는 영업정지 여부(일자)</t>
    <phoneticPr fontId="1" type="noConversion"/>
  </si>
  <si>
    <t>파산, 청산, 폐업 여부(일자)</t>
    <phoneticPr fontId="1" type="noConversion"/>
  </si>
  <si>
    <t>기업 회생신청 여부(일자)</t>
    <phoneticPr fontId="1" type="noConversion"/>
  </si>
  <si>
    <t>회사정리법에 따른 회사정리절차 진행 여부(일자)</t>
    <phoneticPr fontId="1" type="noConversion"/>
  </si>
  <si>
    <t>화의법에 따른 화의절차 진행 여부(일자)</t>
    <phoneticPr fontId="1" type="noConversion"/>
  </si>
  <si>
    <t>8. 관계회사 및 특기사항</t>
    <phoneticPr fontId="1" type="noConversion"/>
  </si>
  <si>
    <t>관계회사(대표나 대표의 특수관계인이 경영하는 회사)</t>
    <phoneticPr fontId="1" type="noConversion"/>
  </si>
  <si>
    <t>특기사항</t>
    <phoneticPr fontId="1" type="noConversion"/>
  </si>
  <si>
    <t>9. 재무현황</t>
    <phoneticPr fontId="1" type="noConversion"/>
  </si>
  <si>
    <t>요약재무정보</t>
    <phoneticPr fontId="1" type="noConversion"/>
  </si>
  <si>
    <t>회사</t>
    <phoneticPr fontId="1" type="noConversion"/>
  </si>
  <si>
    <t>동종업계</t>
    <phoneticPr fontId="1" type="noConversion"/>
  </si>
  <si>
    <t>매출액영업이익률</t>
    <phoneticPr fontId="1" type="noConversion"/>
  </si>
  <si>
    <t>부채비율</t>
    <phoneticPr fontId="1" type="noConversion"/>
  </si>
  <si>
    <t>총자산증가율</t>
    <phoneticPr fontId="1" type="noConversion"/>
  </si>
  <si>
    <t>매출액증가율</t>
    <phoneticPr fontId="1" type="noConversion"/>
  </si>
  <si>
    <t>9. 재무현황 &gt; 재무관련비율</t>
    <phoneticPr fontId="1" type="noConversion"/>
  </si>
  <si>
    <t>기타</t>
    <phoneticPr fontId="1" type="noConversion"/>
  </si>
  <si>
    <t>자본잠식비율</t>
    <phoneticPr fontId="1" type="noConversion"/>
  </si>
  <si>
    <t>9. 재무현황</t>
    <phoneticPr fontId="1" type="noConversion"/>
  </si>
  <si>
    <t>외부전문기관에 의한 평가액</t>
    <phoneticPr fontId="1" type="noConversion"/>
  </si>
  <si>
    <t>보유자산 / 고정비 비율</t>
    <phoneticPr fontId="1" type="noConversion"/>
  </si>
  <si>
    <t>10. 영업현황</t>
    <phoneticPr fontId="1" type="noConversion"/>
  </si>
  <si>
    <t>영업현황 일반</t>
    <phoneticPr fontId="1" type="noConversion"/>
  </si>
  <si>
    <t>10. 영업현황 &gt; 주요 매출처/매입처 현황</t>
    <phoneticPr fontId="1" type="noConversion"/>
  </si>
  <si>
    <t>구분</t>
    <phoneticPr fontId="1" type="noConversion"/>
  </si>
  <si>
    <t>매출/매입처명</t>
    <phoneticPr fontId="1" type="noConversion"/>
  </si>
  <si>
    <t>관련매출액</t>
    <phoneticPr fontId="1" type="noConversion"/>
  </si>
  <si>
    <t>특이사항</t>
    <phoneticPr fontId="1" type="noConversion"/>
  </si>
  <si>
    <t>단기차입금</t>
    <phoneticPr fontId="1" type="noConversion"/>
  </si>
  <si>
    <t>가수금/가지급금</t>
    <phoneticPr fontId="1" type="noConversion"/>
  </si>
  <si>
    <t>금액</t>
    <phoneticPr fontId="1" type="noConversion"/>
  </si>
  <si>
    <t>비고</t>
    <phoneticPr fontId="1" type="noConversion"/>
  </si>
  <si>
    <t>11. 자금차입 및 가수금/가지급금현황</t>
    <phoneticPr fontId="1" type="noConversion"/>
  </si>
  <si>
    <t>담보제공현황</t>
    <phoneticPr fontId="1" type="noConversion"/>
  </si>
  <si>
    <t>지급보증내역</t>
    <phoneticPr fontId="1" type="noConversion"/>
  </si>
  <si>
    <t>소송내역</t>
    <phoneticPr fontId="1" type="noConversion"/>
  </si>
  <si>
    <t>2년 이내 IPO 및 M&amp;A 가능성</t>
    <phoneticPr fontId="1" type="noConversion"/>
  </si>
  <si>
    <t>12. 기타현황</t>
    <phoneticPr fontId="1" type="noConversion"/>
  </si>
  <si>
    <t>엔젤투자자 활동내역</t>
    <phoneticPr fontId="1" type="noConversion"/>
  </si>
  <si>
    <t>특이사항</t>
    <phoneticPr fontId="1" type="noConversion"/>
  </si>
  <si>
    <t>14. 엔젤투자자 활동 내역</t>
    <phoneticPr fontId="1" type="noConversion"/>
  </si>
  <si>
    <t>종합의견</t>
    <phoneticPr fontId="1" type="noConversion"/>
  </si>
  <si>
    <t>15. 종합의견</t>
    <phoneticPr fontId="1" type="noConversion"/>
  </si>
  <si>
    <t>입력값</t>
    <phoneticPr fontId="1" type="noConversion"/>
  </si>
  <si>
    <t>비고</t>
    <phoneticPr fontId="1" type="noConversion"/>
  </si>
  <si>
    <t>2년 이내 IPO 또는 M&amp;A 성사 가능성 유무</t>
    <phoneticPr fontId="1" type="noConversion"/>
  </si>
  <si>
    <t>투자 이후 2년 이상 연속 결손 여부</t>
    <phoneticPr fontId="1" type="noConversion"/>
  </si>
  <si>
    <t>최근 6개월 이내 1차 부도 발생 여부</t>
    <phoneticPr fontId="1" type="noConversion"/>
  </si>
  <si>
    <t>경영진간 또는 제3자와 분쟁 또는 소송 중 여부</t>
    <phoneticPr fontId="1" type="noConversion"/>
  </si>
  <si>
    <t>매칭펀드 주요 투자계약사항 3회 이상 위반 여부</t>
    <phoneticPr fontId="1" type="noConversion"/>
  </si>
  <si>
    <t>16. 등급분류 관련 CHECK LIST</t>
    <phoneticPr fontId="1" type="noConversion"/>
  </si>
  <si>
    <t>17. 엔젤투자매칭펀드 투자금 부당편취 등에 대한 설문</t>
    <phoneticPr fontId="1" type="noConversion"/>
  </si>
  <si>
    <t>질문1</t>
    <phoneticPr fontId="1" type="noConversion"/>
  </si>
  <si>
    <t>질문2</t>
    <phoneticPr fontId="1" type="noConversion"/>
  </si>
  <si>
    <t>선택값</t>
    <phoneticPr fontId="1" type="noConversion"/>
  </si>
  <si>
    <t>내용</t>
    <phoneticPr fontId="1" type="noConversion"/>
  </si>
  <si>
    <t>제17조 제1항 제1호</t>
    <phoneticPr fontId="1" type="noConversion"/>
  </si>
  <si>
    <t>투자계약서상진술과 보증 내용 준수</t>
    <phoneticPr fontId="1" type="noConversion"/>
  </si>
  <si>
    <t>투자금 사용용도 준수</t>
    <phoneticPr fontId="1" type="noConversion"/>
  </si>
  <si>
    <t>제17조 제1항 제2호</t>
    <phoneticPr fontId="1" type="noConversion"/>
  </si>
  <si>
    <t>제17조 제1항 제3호</t>
    <phoneticPr fontId="1" type="noConversion"/>
  </si>
  <si>
    <t>주요 경영사항에 대한 매칭펀드의 사전동의 취득</t>
    <phoneticPr fontId="1" type="noConversion"/>
  </si>
  <si>
    <t>기술의 이전,
양도, 겸업 및 신회사 설립 제한 준수</t>
    <phoneticPr fontId="1" type="noConversion"/>
  </si>
  <si>
    <t>제17조 제1항 제4호</t>
    <phoneticPr fontId="1" type="noConversion"/>
  </si>
  <si>
    <t>자료제출 및 설명의무 준수</t>
    <phoneticPr fontId="1" type="noConversion"/>
  </si>
  <si>
    <t>제17조 제1항 제5호</t>
    <phoneticPr fontId="1" type="noConversion"/>
  </si>
  <si>
    <t>회계 및 업무감사 협조의무 준수</t>
    <phoneticPr fontId="1" type="noConversion"/>
  </si>
  <si>
    <t>제17조 제1항 제6호</t>
    <phoneticPr fontId="1" type="noConversion"/>
  </si>
  <si>
    <t>이해관계인
소유 주식 
처분시 
절차 준수</t>
    <phoneticPr fontId="1" type="noConversion"/>
  </si>
  <si>
    <t>제17조 제1항 제7호</t>
    <phoneticPr fontId="1" type="noConversion"/>
  </si>
  <si>
    <t>이해관계인의
소유주식 
처분시 
절차 준수</t>
    <phoneticPr fontId="1" type="noConversion"/>
  </si>
  <si>
    <t>제17조 제1항 제8호</t>
    <phoneticPr fontId="1" type="noConversion"/>
  </si>
  <si>
    <t>투자계약서 관련 자가 체크리스트</t>
    <phoneticPr fontId="1" type="noConversion"/>
  </si>
  <si>
    <t>유/무</t>
    <phoneticPr fontId="1" type="noConversion"/>
  </si>
  <si>
    <t>해당여부</t>
    <phoneticPr fontId="1" type="noConversion"/>
  </si>
  <si>
    <t>강원 엔젤투자매칭펀드</t>
  </si>
  <si>
    <t>경기 엔젤투자매칭펀드</t>
  </si>
  <si>
    <t>경남 엔젤투자매칭펀드</t>
  </si>
  <si>
    <t>광주 엔젤투자매칭펀드</t>
  </si>
  <si>
    <t>대구 엔젤투자매칭펀드</t>
  </si>
  <si>
    <t>대전 엔젤투자매칭펀드</t>
  </si>
  <si>
    <t>대학 엔젤투자매칭펀드</t>
  </si>
  <si>
    <t>부산 엔젤투자매칭펀드</t>
  </si>
  <si>
    <t>아산나눔-모태펀드 청년 엔젤투자매칭펀드</t>
  </si>
  <si>
    <t>울산 엔젤투자매칭펀드</t>
  </si>
  <si>
    <t>전남 엔젤투자매칭펀드</t>
  </si>
  <si>
    <t>충남 엔젤투자매칭펀드</t>
  </si>
  <si>
    <t>한국 엔젤투자매칭펀드1호</t>
  </si>
  <si>
    <t>한국 엔젤투자매칭펀드2호</t>
  </si>
  <si>
    <t>한국 엔젤투자매칭펀드3호</t>
  </si>
  <si>
    <t>한국 엔젤투자매칭펀드4호</t>
  </si>
  <si>
    <t>한국벤처투자</t>
  </si>
  <si>
    <t>펀드코드</t>
    <phoneticPr fontId="1" type="noConversion"/>
  </si>
  <si>
    <t>감사법인 및 감사의견 (유/무 선택)</t>
    <phoneticPr fontId="1" type="noConversion"/>
  </si>
  <si>
    <t>총차입금</t>
    <phoneticPr fontId="1" type="noConversion"/>
  </si>
  <si>
    <t>장기차입금</t>
    <phoneticPr fontId="1" type="noConversion"/>
  </si>
  <si>
    <t>가수금</t>
    <phoneticPr fontId="1" type="noConversion"/>
  </si>
  <si>
    <t>가지급금</t>
    <phoneticPr fontId="1" type="noConversion"/>
  </si>
  <si>
    <t>엔아이티㈜</t>
  </si>
  <si>
    <t>한창호</t>
  </si>
  <si>
    <t>010-8885-8584</t>
  </si>
  <si>
    <t>chone570@daum.net</t>
  </si>
  <si>
    <t>서울 성동구 아차산로7길 36 203호</t>
  </si>
  <si>
    <t>서울 강남구 테헤란로86길 14,</t>
    <phoneticPr fontId="1" type="noConversion"/>
  </si>
  <si>
    <t xml:space="preserve"> 8층(대치동, 윤천빌딩)</t>
  </si>
  <si>
    <t xml:space="preserve">서울 성동구 아차산로7길 36, </t>
    <phoneticPr fontId="1" type="noConversion"/>
  </si>
  <si>
    <t>203호 (임시사업장)</t>
    <phoneticPr fontId="1" type="noConversion"/>
  </si>
  <si>
    <t>070-7710-0922</t>
  </si>
  <si>
    <t>www.nitechs.co.kr</t>
  </si>
  <si>
    <t>110111-4234566</t>
  </si>
  <si>
    <t>응용소프트웨어 개발 및 공급업</t>
  </si>
  <si>
    <t>J58222</t>
  </si>
  <si>
    <t>CBS를 이용한 마케팅 솔루션(주요상품:CBS)</t>
  </si>
  <si>
    <t>04</t>
    <phoneticPr fontId="1" type="noConversion"/>
  </si>
  <si>
    <t>20141020</t>
    <phoneticPr fontId="1" type="noConversion"/>
  </si>
  <si>
    <t>장훈</t>
    <phoneticPr fontId="5" type="noConversion"/>
  </si>
  <si>
    <t>700411-1</t>
    <phoneticPr fontId="1" type="noConversion"/>
  </si>
  <si>
    <t>junga0905@nitechs.co.kr</t>
  </si>
  <si>
    <t>이성준</t>
  </si>
  <si>
    <t>010-6272-5080</t>
  </si>
  <si>
    <t>sjlee@nitechs.co.kr</t>
  </si>
  <si>
    <t>KT e-book 서비스 및 위치정보제어서비스 운영</t>
  </si>
  <si>
    <t xml:space="preserve"> S/W 개발 및 운영 용역사업(SI사업)(현 매출액 전부 동부문 매출임)</t>
  </si>
  <si>
    <t>없음</t>
  </si>
  <si>
    <t>2016년 2/4분기까지 국내 이동통신사들과 "CBS 융합형 모바일마케팅서비스"를 KT,SKT 등과 개발완료하고, 2016년 하반기 사업개시 예정</t>
  </si>
  <si>
    <t>4G LTE 이동통신 CBS 융합형 모바일마케팅 서비스</t>
  </si>
  <si>
    <t>클럽</t>
    <phoneticPr fontId="1" type="noConversion"/>
  </si>
  <si>
    <t>보통주</t>
  </si>
  <si>
    <t>김광연</t>
    <phoneticPr fontId="1" type="noConversion"/>
  </si>
  <si>
    <t>이옥선</t>
    <phoneticPr fontId="1" type="noConversion"/>
  </si>
  <si>
    <t xml:space="preserve">동사 S/W 개발 및 운영 용역사업(SI사업)을 하는 업체로 SKT T-world APP 서비스운영 등을 하여 꾸준한 매출실적을 
올리고 있으며, 독자적인 신사업으로 국내 이동통신사들과 CBS 융합형 모바일 마케팅서비스를 2016년 6월경 
공동개발 완료하고 2016년 하반기를 목표로 사업개시 준비중임.
면담시 확인 결과 2016.1/4분기 매출액 약 699백만원, 2016년 매출목표 약 3,000백만원으로 예상하고 있음 </t>
    <phoneticPr fontId="1" type="noConversion"/>
  </si>
  <si>
    <t>없음</t>
    <phoneticPr fontId="1" type="noConversion"/>
  </si>
  <si>
    <t>동사 기존 SI 사업 기반 위에 신규사업인 CBS 융합형 모바일 마케팅서비스를 이동통신업체들과 개발 완료하고 
2016년 하반기를 목표로 사업개시 준비중으로 안정적인 성장이 예상됨.
동사 임차료 절감 등 을 위해 사무실을 서울 성동구 아차산로7길 36, 203호로 옮겨 임시사무실에서 조사를 하였으며,
1개월 이내로 새로운 사무실로 옮길 예정이라고 함</t>
    <phoneticPr fontId="1" type="noConversion"/>
  </si>
  <si>
    <t>본 보고서 9.재무현황 → □ 기타 → 외부전문기관에 의한 평가액 참조하여 기재하되, 해당 수치가 없을시 엔젤투자매칭펀드의 2차 투자단가 기재하고, 2차투자단가도 없을시 매칭펀드 1차 투자단가 기재</t>
    <phoneticPr fontId="1" type="noConversion"/>
  </si>
  <si>
    <t>여</t>
    <phoneticPr fontId="1" type="noConversion"/>
  </si>
  <si>
    <t>무</t>
    <phoneticPr fontId="1" type="noConversion"/>
  </si>
  <si>
    <t>20110104</t>
    <phoneticPr fontId="1" type="noConversion"/>
  </si>
  <si>
    <t>1</t>
    <phoneticPr fontId="1" type="noConversion"/>
  </si>
  <si>
    <t>010-4930-5351</t>
    <phoneticPr fontId="1" type="noConversion"/>
  </si>
  <si>
    <t>부</t>
    <phoneticPr fontId="1" type="noConversion"/>
  </si>
  <si>
    <t>110</t>
    <phoneticPr fontId="1" type="noConversion"/>
  </si>
  <si>
    <t>110</t>
    <phoneticPr fontId="1" type="noConversion"/>
  </si>
  <si>
    <t>1</t>
    <phoneticPr fontId="1" type="noConversion"/>
  </si>
  <si>
    <t>1</t>
    <phoneticPr fontId="1" type="noConversion"/>
  </si>
  <si>
    <t>0</t>
    <phoneticPr fontId="1" type="noConversion"/>
  </si>
  <si>
    <t>0</t>
    <phoneticPr fontId="1" type="noConversion"/>
  </si>
  <si>
    <t>12</t>
    <phoneticPr fontId="1" type="noConversion"/>
  </si>
  <si>
    <t>20161019</t>
  </si>
  <si>
    <t>4795</t>
  </si>
  <si>
    <t>20130128</t>
  </si>
  <si>
    <t>214-88-51275</t>
    <phoneticPr fontId="1" type="noConversion"/>
  </si>
  <si>
    <t>2148851275</t>
    <phoneticPr fontId="1" type="noConversion"/>
  </si>
  <si>
    <t>20170501</t>
    <phoneticPr fontId="1" type="noConversion"/>
  </si>
  <si>
    <t>증자종류1</t>
    <phoneticPr fontId="1" type="noConversion"/>
  </si>
  <si>
    <t>투자종류1</t>
    <phoneticPr fontId="1" type="noConversion"/>
  </si>
  <si>
    <t>투자명</t>
    <phoneticPr fontId="1" type="noConversion"/>
  </si>
  <si>
    <t>유형임</t>
    <phoneticPr fontId="1" type="noConversion"/>
  </si>
  <si>
    <t>20151213</t>
    <phoneticPr fontId="1" type="noConversion"/>
  </si>
  <si>
    <t>주주명</t>
    <phoneticPr fontId="1" type="noConversion"/>
  </si>
  <si>
    <t>무</t>
    <phoneticPr fontId="1" type="noConversion"/>
  </si>
  <si>
    <t>사원</t>
    <phoneticPr fontId="1" type="noConversion"/>
  </si>
  <si>
    <t>김아아</t>
    <phoneticPr fontId="1" type="noConversion"/>
  </si>
  <si>
    <t>업무</t>
    <phoneticPr fontId="1" type="noConversion"/>
  </si>
  <si>
    <t>김라떼</t>
    <phoneticPr fontId="1" type="noConversion"/>
  </si>
  <si>
    <t>0</t>
    <phoneticPr fontId="1" type="noConversion"/>
  </si>
  <si>
    <t>아아아</t>
    <phoneticPr fontId="1" type="noConversion"/>
  </si>
  <si>
    <t>유</t>
    <phoneticPr fontId="1" type="noConversion"/>
  </si>
  <si>
    <t>20150630</t>
    <phoneticPr fontId="1" type="noConversion"/>
  </si>
  <si>
    <t>하하</t>
    <phoneticPr fontId="1" type="noConversion"/>
  </si>
  <si>
    <t>특이사항없음</t>
    <phoneticPr fontId="1" type="noConversion"/>
  </si>
  <si>
    <t>2</t>
    <phoneticPr fontId="1" type="noConversion"/>
  </si>
  <si>
    <t>카도</t>
    <phoneticPr fontId="1" type="noConversion"/>
  </si>
  <si>
    <t>특이사항없음2</t>
    <phoneticPr fontId="1" type="noConversion"/>
  </si>
  <si>
    <t>㈜ 시어스랩</t>
  </si>
  <si>
    <t>강형구</t>
    <phoneticPr fontId="1" type="noConversion"/>
  </si>
  <si>
    <t>010-9182-5160</t>
  </si>
  <si>
    <t>kanggu5908@daum.net</t>
    <phoneticPr fontId="1" type="noConversion"/>
  </si>
  <si>
    <t>서울 강남구 역삼로 156</t>
  </si>
  <si>
    <t>06249</t>
    <phoneticPr fontId="1" type="noConversion"/>
  </si>
  <si>
    <t>06179</t>
    <phoneticPr fontId="1" type="noConversion"/>
  </si>
  <si>
    <t>지하1층 (역삼동, 태광빌딩)</t>
    <phoneticPr fontId="1" type="noConversion"/>
  </si>
  <si>
    <t>010-5419-6837</t>
  </si>
  <si>
    <t>010-5419-6837</t>
    <phoneticPr fontId="1" type="noConversion"/>
  </si>
  <si>
    <t>http://www.seerslab.com</t>
  </si>
  <si>
    <t>12</t>
    <phoneticPr fontId="1" type="noConversion"/>
  </si>
  <si>
    <t>105-88-03237</t>
    <phoneticPr fontId="1" type="noConversion"/>
  </si>
  <si>
    <t>110111-5423267</t>
    <phoneticPr fontId="1" type="noConversion"/>
  </si>
  <si>
    <t>20140526</t>
    <phoneticPr fontId="1" type="noConversion"/>
  </si>
  <si>
    <t>응용소프트웨어 개발 및 공급업</t>
    <phoneticPr fontId="1" type="noConversion"/>
  </si>
  <si>
    <t>J58222</t>
    <phoneticPr fontId="1" type="noConversion"/>
  </si>
  <si>
    <t>소프트웨어 개발 및 판매 (주요상품: 셀카동영상(롤리캠) 등)</t>
    <phoneticPr fontId="1" type="noConversion"/>
  </si>
  <si>
    <t>02</t>
    <phoneticPr fontId="1" type="noConversion"/>
  </si>
  <si>
    <t>20150326</t>
    <phoneticPr fontId="1" type="noConversion"/>
  </si>
  <si>
    <t>20170325</t>
    <phoneticPr fontId="1" type="noConversion"/>
  </si>
  <si>
    <t>정진욱</t>
    <phoneticPr fontId="1" type="noConversion"/>
  </si>
  <si>
    <t>721128-1</t>
  </si>
  <si>
    <t>mchong@seerslab.com</t>
  </si>
  <si>
    <t>윤 완 식</t>
  </si>
  <si>
    <t>010-8945-9047</t>
  </si>
  <si>
    <t>makers@seerslab.com</t>
  </si>
  <si>
    <t>셀카동영상앱(롤리캠) 개발</t>
  </si>
  <si>
    <t>'지오스티커 등 상표권 다수 출원</t>
  </si>
  <si>
    <t>특허등록 : "얼굴 인식 기술을 이용한 전자 앨범 관리 방법 및 시스템에 관한 특허(10-15348085호)”(특허권자 : ㈜시어스랩)
특허등록 : "위치기반 모바일 다큐먼트 태깅 서비스 방법 및 시스템에 관한 특허(10-1550764호)"(특허권자 : 독배스킷 아이엔씨., 발명자: 정진욱)
특허등록 : "클라우드 앨범을 이용하는 광고 서비스 제공 방법에 관한 특허(10-1573312호)”(특허권자 : ㈜시어스랩)</t>
    <phoneticPr fontId="1" type="noConversion"/>
  </si>
  <si>
    <t>1. 지오스티커 개발
2. 페이스북 표현키트 개발 (페이스북 파트너 선정)</t>
    <phoneticPr fontId="1" type="noConversion"/>
  </si>
  <si>
    <t>109</t>
    <phoneticPr fontId="1" type="noConversion"/>
  </si>
  <si>
    <t>클럽</t>
    <phoneticPr fontId="1" type="noConversion"/>
  </si>
  <si>
    <t>20150224</t>
    <phoneticPr fontId="1" type="noConversion"/>
  </si>
  <si>
    <t>우선주</t>
  </si>
  <si>
    <t>'강수현, 권강현, 양동기, 민영성, 김태형, 정창현, 나진성, 박광영, 송용호, 안한열</t>
  </si>
  <si>
    <t>동사의 롤리캠은 사진 위주였던 국내 셀카시장을 동영상 중심으로 바꾸는 트렌드를 주도하며 대세 카메라 어플리케이션으로 인정을 받으면서 '16년에 들어서서는 페이스북과의 제휴로 동영상 프로필 저장기능을 부여받아, 페이스북 유저들의 프로필로 롤리캠으로 찍은 동영상을 올릴 수 있도록 하는 등 해외영업을 적극적으로 전개하였음.  현재는 아이폰어플만 가능하나, 6월이후 안드로이드용 어플도 개발예정으로 있음. 그리고 매출액도 '16년 5월까지 20백만원을 시현하였으며, '16년말까지는 약 5억원의 매출을 예상하고 있음.</t>
    <phoneticPr fontId="1" type="noConversion"/>
  </si>
  <si>
    <t>4</t>
    <phoneticPr fontId="1" type="noConversion"/>
  </si>
  <si>
    <t>동사는 2014년 5월 셀카동영상 앱 개발 및 판매를 목적으로 대표이사 정진욱에 의해 설립(자본금 20백만원)된 후, 수차의 자본금 증자를 통해 현재 자본금 1억13백만원, 총자산 2억55백만원의 소규모중소기업체임.  '15년에는 매출액 1백만원을 시현하였으나, 당기순손실 4억60백만원으로 전년에 이어 적자가 지속되었음. '16년에 들어서서는 5월까지 매출 20백만원을 시현하였고, 연말까지 매출액 약 5억원을 예상하고 있으나, 인건비 등 판관비의 지출이 많아 '16년에도 흑자결산은 어려울 것으로 보여지고 있고, '17년이 되어서야 손익분기점 돌파가능성이 있어 보임.</t>
    <phoneticPr fontId="1" type="noConversion"/>
  </si>
  <si>
    <t>여</t>
    <phoneticPr fontId="1" type="noConversion"/>
  </si>
  <si>
    <t>전부 부</t>
    <phoneticPr fontId="1" type="noConversion"/>
  </si>
  <si>
    <t>엔젤투자매칭펀드와 관련하여, 엔젤 투자유치, 매칭펀드 신청 및 선정 등과
         관련하여, 중개 수수료 또는 컨설팅 또는 자문 등 명목의 자금 지급을 
         요구 받거나, 실제 지급한 경험이 있습니까?</t>
    <phoneticPr fontId="1" type="noConversion"/>
  </si>
  <si>
    <t>㈜ 시어스랩</t>
    <phoneticPr fontId="1" type="noConversion"/>
  </si>
  <si>
    <t>1058803237</t>
    <phoneticPr fontId="1" type="noConversion"/>
  </si>
  <si>
    <t>전환우선주</t>
    <phoneticPr fontId="1" type="noConversion"/>
  </si>
  <si>
    <t>20150624</t>
    <phoneticPr fontId="1" type="noConversion"/>
  </si>
  <si>
    <t>vc</t>
    <phoneticPr fontId="1" type="noConversion"/>
  </si>
  <si>
    <t>카이트창업재단</t>
    <phoneticPr fontId="1" type="noConversion"/>
  </si>
  <si>
    <t>20160425</t>
    <phoneticPr fontId="1" type="noConversion"/>
  </si>
  <si>
    <t>김 재 철</t>
    <phoneticPr fontId="5" type="noConversion"/>
  </si>
  <si>
    <t>대학엔젤투자매칭펀드</t>
    <phoneticPr fontId="5" type="noConversion"/>
  </si>
  <si>
    <t>(재)카이트창업가재단</t>
    <phoneticPr fontId="5" type="noConversion"/>
  </si>
  <si>
    <t>박 정 민</t>
    <phoneticPr fontId="5" type="noConversion"/>
  </si>
  <si>
    <t>강 수 현</t>
    <phoneticPr fontId="5" type="noConversion"/>
  </si>
  <si>
    <t>권 강 현</t>
    <phoneticPr fontId="5" type="noConversion"/>
  </si>
  <si>
    <t>양 동 기</t>
    <phoneticPr fontId="5" type="noConversion"/>
  </si>
  <si>
    <t>민 영 성</t>
    <phoneticPr fontId="5" type="noConversion"/>
  </si>
  <si>
    <t>김 태 형</t>
    <phoneticPr fontId="5" type="noConversion"/>
  </si>
  <si>
    <t>정 창 현</t>
    <phoneticPr fontId="5" type="noConversion"/>
  </si>
  <si>
    <t>송 용 호</t>
    <phoneticPr fontId="5" type="noConversion"/>
  </si>
  <si>
    <t>안 한 열</t>
    <phoneticPr fontId="5" type="noConversion"/>
  </si>
  <si>
    <t>라 진 성</t>
    <phoneticPr fontId="5" type="noConversion"/>
  </si>
  <si>
    <t>박 광 영</t>
    <phoneticPr fontId="5" type="noConversion"/>
  </si>
  <si>
    <t>김 정 훈</t>
    <phoneticPr fontId="5" type="noConversion"/>
  </si>
  <si>
    <t>정 진 욱</t>
    <phoneticPr fontId="5" type="noConversion"/>
  </si>
  <si>
    <t>대표이사</t>
    <phoneticPr fontId="5" type="noConversion"/>
  </si>
  <si>
    <t>사내이사</t>
    <phoneticPr fontId="5" type="noConversion"/>
  </si>
  <si>
    <t>VC</t>
    <phoneticPr fontId="5" type="noConversion"/>
  </si>
  <si>
    <t>엔젤투자자</t>
    <phoneticPr fontId="5" type="noConversion"/>
  </si>
  <si>
    <t>감사</t>
    <phoneticPr fontId="5" type="noConversion"/>
  </si>
  <si>
    <t>정 진 욱</t>
    <phoneticPr fontId="5" type="noConversion"/>
  </si>
  <si>
    <t>김 재 철</t>
    <phoneticPr fontId="5" type="noConversion"/>
  </si>
  <si>
    <t>최 명 진</t>
    <phoneticPr fontId="5" type="noConversion"/>
  </si>
  <si>
    <t>CEO</t>
    <phoneticPr fontId="5" type="noConversion"/>
  </si>
  <si>
    <t>기술개발 등</t>
    <phoneticPr fontId="5" type="noConversion"/>
  </si>
  <si>
    <t>동사 주요 제품인 셀카동영상(롤리캠) 등 개발 및 영업 등의 중추적 역할 수행 중</t>
    <phoneticPr fontId="5" type="noConversion"/>
  </si>
  <si>
    <t>14.05.26 당사 설립과 동시 입사 및 사내이사로 등재</t>
    <phoneticPr fontId="5" type="noConversion"/>
  </si>
  <si>
    <t>15.07.25 퇴사</t>
    <phoneticPr fontId="5" type="noConversion"/>
  </si>
  <si>
    <t>20141231</t>
    <phoneticPr fontId="1" type="noConversion"/>
  </si>
  <si>
    <t>20151231</t>
    <phoneticPr fontId="1" type="noConversion"/>
  </si>
  <si>
    <t>광고거래처</t>
    <phoneticPr fontId="1" type="noConversion"/>
  </si>
  <si>
    <t>광거거래처2</t>
    <phoneticPr fontId="1" type="noConversion"/>
  </si>
  <si>
    <t>2</t>
    <phoneticPr fontId="1" type="noConversion"/>
  </si>
  <si>
    <t>다른거래처</t>
    <phoneticPr fontId="1" type="noConversion"/>
  </si>
  <si>
    <t>236.8</t>
    <phoneticPr fontId="1" type="noConversion"/>
  </si>
  <si>
    <t>85937</t>
    <phoneticPr fontId="1" type="noConversion"/>
  </si>
  <si>
    <t>1</t>
    <phoneticPr fontId="1" type="noConversion"/>
  </si>
  <si>
    <t>0.004</t>
    <phoneticPr fontId="1" type="noConversion"/>
  </si>
  <si>
    <t>0</t>
    <phoneticPr fontId="1" type="noConversion"/>
  </si>
  <si>
    <t>2420D</t>
    <phoneticPr fontId="1" type="noConversion"/>
  </si>
  <si>
    <t>DBGUD</t>
    <phoneticPr fontId="1" type="noConversion"/>
  </si>
  <si>
    <t>1</t>
    <phoneticPr fontId="1" type="noConversion"/>
  </si>
  <si>
    <t>01</t>
    <phoneticPr fontId="1" type="noConversion"/>
  </si>
  <si>
    <t>부</t>
    <phoneticPr fontId="1" type="noConversion"/>
  </si>
  <si>
    <t>여</t>
    <phoneticPr fontId="1" type="noConversion"/>
  </si>
  <si>
    <t>파산, 청산, 폐업 여부</t>
    <phoneticPr fontId="1" type="noConversion"/>
  </si>
  <si>
    <t>외부전문기관에 의한 평가액</t>
    <phoneticPr fontId="1" type="noConversion"/>
  </si>
  <si>
    <t>엔젤투자매칭펀드 투자 후 VC 또는 엑셀러레이터 등 투자전문기관의 후속투자 유치 여부</t>
    <phoneticPr fontId="1" type="noConversion"/>
  </si>
  <si>
    <t>자본잠식비율</t>
    <phoneticPr fontId="1" type="noConversion"/>
  </si>
  <si>
    <t>엔젤투자자의 콜옵션 행사 여부</t>
    <phoneticPr fontId="1" type="noConversion"/>
  </si>
  <si>
    <t>최근 결산연도 공인회계사 감사의견 거절 여부</t>
    <phoneticPr fontId="1" type="noConversion"/>
  </si>
  <si>
    <t>투자 원금 대비 50% 이상 감액 여부</t>
    <phoneticPr fontId="1" type="noConversion"/>
  </si>
  <si>
    <t>1개월 이상 조업중단 여부</t>
    <phoneticPr fontId="1" type="noConversion"/>
  </si>
  <si>
    <t>엔젤투자매칭펀드와 소송 진행 중 여부</t>
    <phoneticPr fontId="1" type="noConversion"/>
  </si>
  <si>
    <t>투자 원금 대비 100% 이상 감액 여부</t>
    <phoneticPr fontId="1" type="noConversion"/>
  </si>
  <si>
    <t>회사정리절차 또는 화의절차 진행 중 여부</t>
    <phoneticPr fontId="1" type="noConversion"/>
  </si>
  <si>
    <t>금융기관에 신용불량자로 등록 여부</t>
    <phoneticPr fontId="1" type="noConversion"/>
  </si>
  <si>
    <t>3개월 이상 조업중단 여부</t>
    <phoneticPr fontId="1" type="noConversion"/>
  </si>
  <si>
    <t>테스트</t>
    <phoneticPr fontId="1" type="noConversion"/>
  </si>
  <si>
    <t>부</t>
    <phoneticPr fontId="1" type="noConversion"/>
  </si>
  <si>
    <t>5555</t>
    <phoneticPr fontId="1" type="noConversion"/>
  </si>
  <si>
    <t>4444</t>
    <phoneticPr fontId="1" type="noConversion"/>
  </si>
  <si>
    <t>111</t>
    <phoneticPr fontId="1" type="noConversion"/>
  </si>
  <si>
    <t>222</t>
    <phoneticPr fontId="1" type="noConversion"/>
  </si>
  <si>
    <t>(주)랭크웨이브</t>
  </si>
  <si>
    <t>이당헌</t>
  </si>
  <si>
    <t>010-5033-9042</t>
  </si>
  <si>
    <t>danghean@naver.com</t>
  </si>
  <si>
    <t>1</t>
    <phoneticPr fontId="1" type="noConversion"/>
  </si>
  <si>
    <t>04316</t>
    <phoneticPr fontId="1" type="noConversion"/>
  </si>
  <si>
    <t>서울 용산구 백범로 329,101호(원효로1가,청년창업플러스센터)</t>
    <phoneticPr fontId="1" type="noConversion"/>
  </si>
  <si>
    <t>01</t>
    <phoneticPr fontId="1" type="noConversion"/>
  </si>
  <si>
    <t>서울 용산구 백범로</t>
    <phoneticPr fontId="1" type="noConversion"/>
  </si>
  <si>
    <t>101호(원효로1가,청년창업플러스센터)</t>
    <phoneticPr fontId="1" type="noConversion"/>
  </si>
  <si>
    <t>04316</t>
    <phoneticPr fontId="1" type="noConversion"/>
  </si>
  <si>
    <t>02-537-4849</t>
  </si>
  <si>
    <t>02-536-4849</t>
  </si>
  <si>
    <t>www.rankwave.com</t>
  </si>
  <si>
    <t>12</t>
    <phoneticPr fontId="1" type="noConversion"/>
  </si>
  <si>
    <t>108-81-99790</t>
  </si>
  <si>
    <t>110111-4783696</t>
  </si>
  <si>
    <t>20120127</t>
    <phoneticPr fontId="1" type="noConversion"/>
  </si>
  <si>
    <t>응용소프트웨어 개발 및 공급업</t>
    <phoneticPr fontId="1" type="noConversion"/>
  </si>
  <si>
    <t>소프트웨어 개발 공급 및 서비스업(기업용 솔루션)</t>
    <phoneticPr fontId="1" type="noConversion"/>
  </si>
  <si>
    <t>1</t>
    <phoneticPr fontId="1" type="noConversion"/>
  </si>
  <si>
    <t>04</t>
    <phoneticPr fontId="1" type="noConversion"/>
  </si>
  <si>
    <t>20140315</t>
    <phoneticPr fontId="1" type="noConversion"/>
  </si>
  <si>
    <t>20160314</t>
    <phoneticPr fontId="1" type="noConversion"/>
  </si>
  <si>
    <t>심성화</t>
  </si>
  <si>
    <t>심성화</t>
    <phoneticPr fontId="1" type="noConversion"/>
  </si>
  <si>
    <t>721230-1</t>
    <phoneticPr fontId="1" type="noConversion"/>
  </si>
  <si>
    <t>010-2671-9686</t>
    <phoneticPr fontId="1" type="noConversion"/>
  </si>
  <si>
    <t>shimno3@rankwave.net</t>
    <phoneticPr fontId="1" type="noConversion"/>
  </si>
  <si>
    <t>김형석</t>
  </si>
  <si>
    <t>010-6603-5604</t>
  </si>
  <si>
    <t>hskim@rankwave.com</t>
  </si>
  <si>
    <t>소프트웨어 개발공급 및 서비스업(기업용 솔루션)</t>
    <phoneticPr fontId="1" type="noConversion"/>
  </si>
  <si>
    <t>특허등록 : "광고 정보 제공 방법 및 그 장치에 관한 특허(10-1525239 호)"(특허권자 : ㈜랭크웨이브)
특허등록 : "네트워크 서비스에서의 사용자 영향력 지수 설정 방법 및 그 장치에 관한 특허(10-1346288 호)"(특허권자 : ㈜랭크웨이브)
특허등록 : "데이터 지수 설정 방법 및 그 장치에 관한 특허(10-1346287 호)"(특허권자 : ㈜랭크웨이브)
특허출원 : "소프트웨어 개발 키트를 이용한 광고 제공 방법 및 그 장치에 관한 특허(10-2015-0074338)"(발명자 : 심성화,박창규,김형은,전형주)
특허해외출원 : "네트워크 서비스에서의 사용자 영향력 지수 설정 방법 및 그 장치에 관한 특허(14/772,931)"(발명자 : 심성화,김형석,김형은,전형주,정웅경,육은정,노명호)</t>
    <phoneticPr fontId="1" type="noConversion"/>
  </si>
  <si>
    <t>MCN컨텐츠 모니터링 솔루션(스타웨이브)</t>
    <phoneticPr fontId="1" type="noConversion"/>
  </si>
  <si>
    <t>20151231</t>
    <phoneticPr fontId="1" type="noConversion"/>
  </si>
  <si>
    <t>삼화회계법인</t>
    <phoneticPr fontId="1" type="noConversion"/>
  </si>
  <si>
    <t>적정</t>
  </si>
  <si>
    <t>110</t>
    <phoneticPr fontId="1" type="noConversion"/>
  </si>
  <si>
    <t>20120831</t>
    <phoneticPr fontId="1" type="noConversion"/>
  </si>
  <si>
    <t>190,060,000</t>
  </si>
  <si>
    <t>보통주</t>
    <phoneticPr fontId="1" type="noConversion"/>
  </si>
  <si>
    <t>성승용, 강달철,김신곤,김준수,문중광,윤인구,이건우,정영훈,최명숙,최은숙,최정화,한성남</t>
    <phoneticPr fontId="1" type="noConversion"/>
  </si>
  <si>
    <t>2</t>
    <phoneticPr fontId="1" type="noConversion"/>
  </si>
  <si>
    <t>0</t>
    <phoneticPr fontId="1" type="noConversion"/>
  </si>
  <si>
    <t>2017년05월19일</t>
    <phoneticPr fontId="1" type="noConversion"/>
  </si>
  <si>
    <t>0</t>
    <phoneticPr fontId="1" type="noConversion"/>
  </si>
  <si>
    <t>주요이슈인가</t>
    <phoneticPr fontId="1" type="noConversion"/>
  </si>
  <si>
    <t>특기사항도있어요</t>
    <phoneticPr fontId="1" type="noConversion"/>
  </si>
  <si>
    <t>-4.6</t>
    <phoneticPr fontId="1" type="noConversion"/>
  </si>
  <si>
    <t>140000</t>
    <phoneticPr fontId="1" type="noConversion"/>
  </si>
  <si>
    <t>1개월</t>
    <phoneticPr fontId="1" type="noConversion"/>
  </si>
  <si>
    <t>- 동사 소셜 빅데이터 분석기술을 기반으로 기업에게 유저 관리 솔루션을 제공하는 사업과 타겟 마케팅을 대행하는 사업을 영위하고 있음.
- 솔루션은 현대자동차,아모레퍼시픽,롯데백화점등 국내 유수의 대기업 및 30여개 중소,벤처기업들이 활용중임.
- SNS내 영향력이 높은 '슈퍼커넥터'기반의 바이럴 마케팅으로 사업을 확장하고 있으며,아모레퍼시픽,토니모리등 국내 유명 뷰티 업체들과 협의중임.DT8</t>
    <phoneticPr fontId="1" type="noConversion"/>
  </si>
  <si>
    <t>기술보증기금 신용보증 90백만원</t>
    <phoneticPr fontId="1" type="noConversion"/>
  </si>
  <si>
    <t>특이사항 없음</t>
    <phoneticPr fontId="1" type="noConversion"/>
  </si>
  <si>
    <t>동사 소프트웨어 개발공급 및 서비스업(기업용 솔루션)을 영위하는 기업으로 2015년 매출실적 221백만원,총자산 595백만원으로.조사일 현재 종업원수 8명 규모로 사업 영위중인 중소기업임.</t>
    <phoneticPr fontId="1" type="noConversion"/>
  </si>
  <si>
    <t>140000</t>
    <phoneticPr fontId="1" type="noConversion"/>
  </si>
  <si>
    <t>본 보고서 9.재무현황 → □ 기타 → 외부전문기관에 의한 평가액 참조하여 기재하되, 해당 수치가 없을시 엔젤투자매칭펀드의 2차 투자단가 기재하고, 2차투자단가도 없을시 매칭펀드 1차 투자단가 기재</t>
    <phoneticPr fontId="1" type="noConversion"/>
  </si>
  <si>
    <t>부</t>
    <phoneticPr fontId="1" type="noConversion"/>
  </si>
  <si>
    <t>무</t>
    <phoneticPr fontId="1" type="noConversion"/>
  </si>
  <si>
    <t>본 보고서 9.재무현황 → □ 기타 → 자본잠식비율 참조하여 기재</t>
    <phoneticPr fontId="1" type="noConversion"/>
  </si>
  <si>
    <t>-4.566136003</t>
    <phoneticPr fontId="1" type="noConversion"/>
  </si>
  <si>
    <t>부</t>
    <phoneticPr fontId="1" type="noConversion"/>
  </si>
  <si>
    <t>여</t>
    <phoneticPr fontId="1" type="noConversion"/>
  </si>
  <si>
    <t>부</t>
    <phoneticPr fontId="1" type="noConversion"/>
  </si>
  <si>
    <t>해당없음</t>
    <phoneticPr fontId="1" type="noConversion"/>
  </si>
  <si>
    <t>1</t>
    <phoneticPr fontId="1" type="noConversion"/>
  </si>
  <si>
    <t>1088199790</t>
    <phoneticPr fontId="1" type="noConversion"/>
  </si>
  <si>
    <t>(주)랭크웨이브</t>
    <phoneticPr fontId="1" type="noConversion"/>
  </si>
  <si>
    <t>20150512</t>
    <phoneticPr fontId="1" type="noConversion"/>
  </si>
  <si>
    <t>상환전환우선주</t>
    <phoneticPr fontId="1" type="noConversion"/>
  </si>
  <si>
    <t>20130328</t>
    <phoneticPr fontId="1" type="noConversion"/>
  </si>
  <si>
    <t>CB</t>
    <phoneticPr fontId="1" type="noConversion"/>
  </si>
  <si>
    <t>동문파트너스</t>
    <phoneticPr fontId="1" type="noConversion"/>
  </si>
  <si>
    <t>한국산업은행캐피탈</t>
    <phoneticPr fontId="1" type="noConversion"/>
  </si>
  <si>
    <t>VC</t>
    <phoneticPr fontId="1" type="noConversion"/>
  </si>
  <si>
    <t>VC</t>
    <phoneticPr fontId="1" type="noConversion"/>
  </si>
  <si>
    <t>20160517</t>
  </si>
  <si>
    <t>김형은</t>
  </si>
  <si>
    <t>정웅경</t>
  </si>
  <si>
    <t>전형주</t>
  </si>
  <si>
    <t>육은정</t>
  </si>
  <si>
    <t>박창규</t>
  </si>
  <si>
    <t>강달철</t>
  </si>
  <si>
    <t>김신곤</t>
  </si>
  <si>
    <t>김준수</t>
  </si>
  <si>
    <t>문중광</t>
  </si>
  <si>
    <t>성승용</t>
  </si>
  <si>
    <t>윤인구</t>
  </si>
  <si>
    <t>이건우</t>
  </si>
  <si>
    <t>정영훈</t>
  </si>
  <si>
    <t>최명숙</t>
  </si>
  <si>
    <t>최은숙</t>
  </si>
  <si>
    <t>최정화</t>
  </si>
  <si>
    <t>한국엔젤투자매칭펀드2호</t>
  </si>
  <si>
    <t>기타</t>
  </si>
  <si>
    <t>대표이사</t>
  </si>
  <si>
    <t>타인</t>
  </si>
  <si>
    <t>사외이사</t>
  </si>
  <si>
    <t>사내이사</t>
  </si>
  <si>
    <t>노명호</t>
  </si>
  <si>
    <t>CEO</t>
  </si>
  <si>
    <t>영업담당이사</t>
  </si>
  <si>
    <t>2014-02-12 퇴임</t>
  </si>
  <si>
    <t>2014-10-30 사임</t>
  </si>
  <si>
    <t>2014-10-30 취임</t>
  </si>
  <si>
    <t>20131231</t>
    <phoneticPr fontId="1" type="noConversion"/>
  </si>
  <si>
    <t>20141231</t>
    <phoneticPr fontId="1" type="noConversion"/>
  </si>
  <si>
    <t>한국관광공사</t>
  </si>
  <si>
    <t>2</t>
    <phoneticPr fontId="1" type="noConversion"/>
  </si>
  <si>
    <t>펜타브리드</t>
  </si>
  <si>
    <t>아마존웹서비스</t>
  </si>
  <si>
    <t>제니스앤컴퍼니</t>
  </si>
  <si>
    <t>페이스북</t>
  </si>
  <si>
    <t>작년도 동사와 거래 없었으나 매출처로 신규 진입</t>
  </si>
  <si>
    <t>작년도 현장점검시와 동일</t>
  </si>
  <si>
    <t>작년도 동사와 거래 없었으나 매입처로 신규 진입</t>
  </si>
  <si>
    <t>20170630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</si>
</sst>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4" formatCode="_-&quot;₩&quot;* #,##0.00_-;\-&quot;₩&quot;* #,##0.00_-;_-&quot;₩&quot;* &quot;-&quot;??_-;_-@_-"/>
  </numFmts>
  <fonts count="30" x14ac:knownFonts="1">
    <font>
      <sz val="11"/>
      <color theme="1"/>
      <name val="맑은 고딕"/>
      <family val="2"/>
      <charset val="129"/>
      <scheme val="minor"/>
    </font>
    <font>
      <sz val="8"/>
      <name val="맑은 고딕"/>
      <family val="2"/>
      <charset val="129"/>
      <scheme val="minor"/>
    </font>
    <font>
      <sz val="9"/>
      <color theme="1"/>
      <name val="굴림"/>
      <family val="3"/>
      <charset val="129"/>
    </font>
    <font>
      <sz val="10"/>
      <color theme="1"/>
      <name val="굴림"/>
      <family val="3"/>
      <charset val="129"/>
    </font>
    <font>
      <b/>
      <sz val="9"/>
      <color theme="1"/>
      <name val="굴림"/>
      <family val="3"/>
      <charset val="129"/>
    </font>
    <font>
      <sz val="8"/>
      <name val="맑은 고딕"/>
      <family val="3"/>
      <charset val="129"/>
    </font>
    <font>
      <sz val="11"/>
      <name val="돋움"/>
      <family val="3"/>
      <charset val="129"/>
    </font>
    <font>
      <sz val="11"/>
      <name val="굴림"/>
      <family val="3"/>
      <charset val="129"/>
    </font>
    <font>
      <u/>
      <sz val="11"/>
      <color theme="10"/>
      <name val="맑은 고딕"/>
      <family val="2"/>
      <charset val="129"/>
      <scheme val="minor"/>
    </font>
    <font>
      <sz val="9"/>
      <name val="굴림"/>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0"/>
      <name val="굴림"/>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u/>
      <sz val="11"/>
      <color indexed="12"/>
      <name val="맑은 고딕"/>
      <family val="3"/>
      <charset val="129"/>
    </font>
    <font>
      <sz val="11"/>
      <color theme="1"/>
      <name val="맑은 고딕"/>
      <family val="3"/>
      <charset val="129"/>
      <scheme val="minor"/>
    </font>
  </fonts>
  <fills count="27">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9">
    <xf numFmtId="0" fontId="0" fillId="0" borderId="0">
      <alignment vertical="center"/>
    </xf>
    <xf numFmtId="0" fontId="6" fillId="0" borderId="0">
      <alignment vertical="center"/>
    </xf>
    <xf numFmtId="0" fontId="8" fillId="0" borderId="0" applyNumberFormat="0" applyFill="0" applyBorder="0" applyAlignment="0" applyProtection="0">
      <alignment vertical="center"/>
    </xf>
    <xf numFmtId="0" fontId="1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9" fillId="0" borderId="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center"/>
    </xf>
    <xf numFmtId="0" fontId="13" fillId="22" borderId="8" applyNumberFormat="0" applyAlignment="0" applyProtection="0">
      <alignment vertical="center"/>
    </xf>
    <xf numFmtId="0" fontId="14" fillId="5" borderId="0" applyNumberFormat="0" applyBorder="0" applyAlignment="0" applyProtection="0">
      <alignment vertical="center"/>
    </xf>
    <xf numFmtId="0" fontId="15" fillId="23" borderId="9" applyNumberFormat="0" applyFont="0" applyAlignment="0" applyProtection="0">
      <alignment vertical="center"/>
    </xf>
    <xf numFmtId="9" fontId="6" fillId="0" borderId="0" applyFont="0" applyFill="0" applyBorder="0" applyAlignment="0" applyProtection="0">
      <alignment vertical="center"/>
    </xf>
    <xf numFmtId="9" fontId="10" fillId="0" borderId="0" applyFont="0" applyFill="0" applyBorder="0" applyAlignment="0" applyProtection="0">
      <alignment vertical="center"/>
    </xf>
    <xf numFmtId="9" fontId="6" fillId="0" borderId="0" applyFont="0" applyFill="0" applyBorder="0" applyAlignment="0" applyProtection="0">
      <alignment vertical="center"/>
    </xf>
    <xf numFmtId="0" fontId="16" fillId="24" borderId="0" applyNumberFormat="0" applyBorder="0" applyAlignment="0" applyProtection="0">
      <alignment vertical="center"/>
    </xf>
    <xf numFmtId="0" fontId="17" fillId="0" borderId="0" applyNumberFormat="0" applyFill="0" applyBorder="0" applyAlignment="0" applyProtection="0">
      <alignment vertical="center"/>
    </xf>
    <xf numFmtId="0" fontId="18" fillId="25" borderId="10" applyNumberFormat="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10"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6" fillId="0" borderId="0" applyFont="0" applyFill="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8"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6" borderId="0" applyNumberFormat="0" applyBorder="0" applyAlignment="0" applyProtection="0">
      <alignment vertical="center"/>
    </xf>
    <xf numFmtId="0" fontId="27" fillId="22" borderId="16" applyNumberFormat="0" applyAlignment="0" applyProtection="0">
      <alignment vertical="center"/>
    </xf>
    <xf numFmtId="44" fontId="6" fillId="0" borderId="0" applyFont="0" applyFill="0" applyBorder="0" applyAlignment="0" applyProtection="0">
      <alignment vertical="center"/>
    </xf>
    <xf numFmtId="44" fontId="6" fillId="0" borderId="0" applyFont="0" applyFill="0" applyBorder="0" applyAlignment="0" applyProtection="0">
      <alignment vertical="center"/>
    </xf>
    <xf numFmtId="0" fontId="10" fillId="0" borderId="0">
      <alignment vertical="center"/>
    </xf>
    <xf numFmtId="0" fontId="29" fillId="0" borderId="0">
      <alignment vertical="center"/>
    </xf>
    <xf numFmtId="0" fontId="6" fillId="0" borderId="0">
      <alignment vertical="center"/>
    </xf>
    <xf numFmtId="0" fontId="28" fillId="0" borderId="0" applyNumberForma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lignment vertical="center"/>
    </xf>
    <xf numFmtId="0" fontId="2" fillId="0" borderId="0" xfId="0" applyFont="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 fillId="2" borderId="4" xfId="0" applyFont="1" applyFill="1" applyBorder="1" applyAlignment="1">
      <alignment vertical="center" wrapText="1"/>
    </xf>
    <xf numFmtId="0" fontId="4" fillId="2" borderId="1" xfId="0" applyFont="1" applyFill="1" applyBorder="1">
      <alignment vertical="center"/>
    </xf>
    <xf numFmtId="49" fontId="2" fillId="0" borderId="0" xfId="0" applyNumberFormat="1" applyFont="1" applyBorder="1">
      <alignment vertical="center"/>
    </xf>
    <xf numFmtId="49" fontId="2" fillId="0" borderId="0" xfId="0" applyNumberFormat="1" applyFont="1">
      <alignment vertical="center"/>
    </xf>
    <xf numFmtId="49" fontId="3" fillId="0" borderId="0" xfId="0" applyNumberFormat="1" applyFont="1">
      <alignment vertical="center"/>
    </xf>
    <xf numFmtId="49" fontId="2" fillId="2" borderId="1" xfId="0" applyNumberFormat="1" applyFont="1" applyFill="1" applyBorder="1" applyAlignment="1">
      <alignment vertical="center" wrapText="1"/>
    </xf>
    <xf numFmtId="49" fontId="7" fillId="0" borderId="1" xfId="0" applyNumberFormat="1" applyFont="1" applyBorder="1" applyProtection="1">
      <alignment vertical="center"/>
      <protection locked="0"/>
    </xf>
    <xf numFmtId="49" fontId="2" fillId="2" borderId="4" xfId="0" applyNumberFormat="1" applyFont="1" applyFill="1" applyBorder="1" applyAlignment="1">
      <alignment horizontal="center" vertical="center" wrapText="1"/>
    </xf>
    <xf numFmtId="49" fontId="2" fillId="2" borderId="4" xfId="0" applyNumberFormat="1" applyFont="1" applyFill="1" applyBorder="1" applyAlignment="1">
      <alignment vertical="center" wrapText="1"/>
    </xf>
    <xf numFmtId="49" fontId="9" fillId="0" borderId="1" xfId="1" quotePrefix="1" applyNumberFormat="1" applyFont="1" applyFill="1" applyBorder="1" applyAlignment="1" applyProtection="1">
      <alignment vertical="center" wrapText="1"/>
      <protection locked="0"/>
    </xf>
    <xf numFmtId="49" fontId="9" fillId="0" borderId="1" xfId="1" applyNumberFormat="1" applyFont="1" applyFill="1" applyBorder="1" applyAlignment="1" applyProtection="1">
      <alignment vertical="center" wrapText="1"/>
      <protection locked="0"/>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3" borderId="4" xfId="0" applyFont="1" applyFill="1" applyBorder="1" applyAlignment="1">
      <alignment vertical="center" wrapText="1"/>
    </xf>
    <xf numFmtId="49" fontId="2" fillId="3" borderId="1" xfId="0" applyNumberFormat="1" applyFont="1" applyFill="1" applyBorder="1" applyAlignment="1">
      <alignment vertical="center" wrapText="1"/>
    </xf>
    <xf numFmtId="49" fontId="2" fillId="0" borderId="1" xfId="0" applyNumberFormat="1" applyFont="1" applyBorder="1">
      <alignment vertical="center"/>
    </xf>
    <xf numFmtId="3" fontId="2" fillId="0" borderId="1" xfId="0" applyNumberFormat="1" applyFont="1" applyBorder="1">
      <alignment vertical="center"/>
    </xf>
    <xf numFmtId="0" fontId="2" fillId="0" borderId="1" xfId="0" applyFont="1" applyBorder="1" applyAlignment="1">
      <alignment vertical="center" wrapText="1"/>
    </xf>
    <xf numFmtId="0" fontId="8" fillId="0" borderId="1" xfId="2" applyBorder="1">
      <alignment vertical="center"/>
    </xf>
    <xf numFmtId="0" fontId="2" fillId="0" borderId="1" xfId="0" quotePrefix="1" applyFont="1" applyBorder="1" applyAlignment="1">
      <alignment vertical="center" wrapText="1"/>
    </xf>
    <xf numFmtId="49" fontId="8" fillId="0" borderId="1" xfId="2" applyNumberFormat="1" applyBorder="1">
      <alignment vertical="center"/>
    </xf>
    <xf numFmtId="49" fontId="15" fillId="26" borderId="1" xfId="1" applyNumberFormat="1" applyFont="1" applyFill="1" applyBorder="1" applyAlignment="1" applyProtection="1">
      <alignment horizontal="right" vertical="center" wrapText="1"/>
      <protection locked="0"/>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20"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9" fillId="0" borderId="1" xfId="1" applyFont="1" applyFill="1" applyBorder="1" applyAlignment="1" applyProtection="1">
      <alignment horizontal="right" vertical="center" wrapText="1"/>
      <protection locked="0"/>
    </xf>
    <xf numFmtId="0" fontId="9" fillId="0" borderId="1" xfId="1" applyFont="1" applyFill="1" applyBorder="1" applyAlignment="1" applyProtection="1">
      <alignment horizontal="left" vertical="center" wrapText="1"/>
      <protection locked="0"/>
    </xf>
    <xf numFmtId="3" fontId="9" fillId="0" borderId="1" xfId="1" applyNumberFormat="1" applyFont="1" applyFill="1" applyBorder="1" applyAlignment="1" applyProtection="1">
      <alignment horizontal="right" vertical="center" wrapText="1"/>
      <protection locked="0"/>
    </xf>
    <xf numFmtId="0" fontId="9" fillId="0" borderId="1" xfId="1" quotePrefix="1" applyFont="1" applyFill="1" applyBorder="1" applyAlignment="1" applyProtection="1">
      <alignment horizontal="left" vertical="center" wrapText="1"/>
      <protection locked="0"/>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3" fillId="2" borderId="3" xfId="0" applyFont="1" applyFill="1" applyBorder="1" applyAlignment="1">
      <alignment horizontal="left" vertical="center"/>
    </xf>
    <xf numFmtId="49" fontId="3" fillId="2" borderId="4" xfId="0" applyNumberFormat="1" applyFont="1" applyFill="1" applyBorder="1">
      <alignment vertical="center"/>
    </xf>
    <xf numFmtId="0" fontId="3" fillId="2" borderId="4" xfId="0" applyFont="1" applyFill="1" applyBorder="1">
      <alignment vertical="center"/>
    </xf>
    <xf numFmtId="0" fontId="9" fillId="0" borderId="1" xfId="65" applyFont="1" applyBorder="1" applyAlignment="1" applyProtection="1">
      <alignment horizontal="right" vertical="center"/>
      <protection locked="0"/>
    </xf>
    <xf numFmtId="0" fontId="9" fillId="0" borderId="1" xfId="65" applyFont="1" applyBorder="1" applyAlignment="1" applyProtection="1">
      <alignment horizontal="left" vertical="center"/>
      <protection locked="0"/>
    </xf>
  </cellXfs>
  <cellStyles count="69">
    <cellStyle name="20% - 강조색1 2" xfId="4"/>
    <cellStyle name="20% - 강조색2 2" xfId="5"/>
    <cellStyle name="20% - 강조색3 2" xfId="6"/>
    <cellStyle name="20% - 강조색4 2" xfId="7"/>
    <cellStyle name="20% - 강조색5 2" xfId="8"/>
    <cellStyle name="20% - 강조색6 2" xfId="9"/>
    <cellStyle name="40% - 강조색1 2" xfId="10"/>
    <cellStyle name="40% - 강조색2 2" xfId="11"/>
    <cellStyle name="40% - 강조색3 2" xfId="12"/>
    <cellStyle name="40% - 강조색4 2" xfId="13"/>
    <cellStyle name="40% - 강조색5 2" xfId="14"/>
    <cellStyle name="40% - 강조색6 2" xfId="15"/>
    <cellStyle name="60% - 강조색1 2" xfId="16"/>
    <cellStyle name="60% - 강조색2 2" xfId="17"/>
    <cellStyle name="60% - 강조색3 2" xfId="18"/>
    <cellStyle name="60% - 강조색4 2" xfId="19"/>
    <cellStyle name="60% - 강조색5 2" xfId="20"/>
    <cellStyle name="60% - 강조색6 2" xfId="21"/>
    <cellStyle name="Comma [0] 2" xfId="22"/>
    <cellStyle name="Comma [0] 2 2" xfId="23"/>
    <cellStyle name="Normal 2" xfId="24"/>
    <cellStyle name="강조색1 2" xfId="25"/>
    <cellStyle name="강조색2 2" xfId="26"/>
    <cellStyle name="강조색3 2" xfId="27"/>
    <cellStyle name="강조색4 2" xfId="28"/>
    <cellStyle name="강조색5 2" xfId="29"/>
    <cellStyle name="강조색6 2" xfId="30"/>
    <cellStyle name="경고문 2" xfId="31"/>
    <cellStyle name="계산 2" xfId="32"/>
    <cellStyle name="나쁨 2" xfId="33"/>
    <cellStyle name="메모 2" xfId="34"/>
    <cellStyle name="백분율 2" xfId="35"/>
    <cellStyle name="백분율 3" xfId="36"/>
    <cellStyle name="백분율 4" xfId="37"/>
    <cellStyle name="보통 2" xfId="38"/>
    <cellStyle name="설명 텍스트 2" xfId="39"/>
    <cellStyle name="셀 확인 2" xfId="40"/>
    <cellStyle name="쉼표 [0] 2" xfId="42"/>
    <cellStyle name="쉼표 [0] 2 2" xfId="43"/>
    <cellStyle name="쉼표 [0] 2 2 2" xfId="44"/>
    <cellStyle name="쉼표 [0] 2 3" xfId="45"/>
    <cellStyle name="쉼표 [0] 3" xfId="46"/>
    <cellStyle name="쉼표 [0] 3 2" xfId="47"/>
    <cellStyle name="쉼표 [0] 4" xfId="48"/>
    <cellStyle name="쉼표 [0] 4 2" xfId="49"/>
    <cellStyle name="쉼표 [0] 5" xfId="50"/>
    <cellStyle name="쉼표 [0] 5 2" xfId="51"/>
    <cellStyle name="쉼표 [0] 6" xfId="52"/>
    <cellStyle name="쉼표 [0] 7" xfId="41"/>
    <cellStyle name="연결된 셀 2" xfId="53"/>
    <cellStyle name="요약 2" xfId="54"/>
    <cellStyle name="입력 2" xfId="55"/>
    <cellStyle name="제목 1 2" xfId="56"/>
    <cellStyle name="제목 2 2" xfId="57"/>
    <cellStyle name="제목 3 2" xfId="58"/>
    <cellStyle name="제목 4 2" xfId="59"/>
    <cellStyle name="제목 5" xfId="60"/>
    <cellStyle name="좋음 2" xfId="61"/>
    <cellStyle name="출력 2" xfId="62"/>
    <cellStyle name="통화 2" xfId="63"/>
    <cellStyle name="통화 2 2" xfId="64"/>
    <cellStyle name="표준" xfId="0" builtinId="0"/>
    <cellStyle name="표준 2" xfId="1"/>
    <cellStyle name="표준 3" xfId="65"/>
    <cellStyle name="표준 4" xfId="66"/>
    <cellStyle name="표준 5" xfId="67"/>
    <cellStyle name="표준 6" xfId="3"/>
    <cellStyle name="하이퍼링크" xfId="2" builtinId="8"/>
    <cellStyle name="하이퍼링크 2"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mno3@rankwave.net" TargetMode="External"/><Relationship Id="rId1" Type="http://schemas.openxmlformats.org/officeDocument/2006/relationships/hyperlink" Target="mailto:kanggu5908@daum.n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6"/>
  <sheetViews>
    <sheetView tabSelected="1" zoomScaleNormal="100" workbookViewId="0">
      <pane xSplit="1" topLeftCell="DX1" activePane="topRight" state="frozen"/>
      <selection pane="topRight" activeCell="EO29" sqref="EO29"/>
    </sheetView>
  </sheetViews>
  <sheetFormatPr defaultRowHeight="11.25" x14ac:dyDescent="0.3"/>
  <cols>
    <col min="1" max="1" width="11.875" style="4" bestFit="1" customWidth="1"/>
    <col min="2" max="2" width="9" style="4"/>
    <col min="3" max="3" width="14.125" style="9" bestFit="1" customWidth="1"/>
    <col min="4" max="6" width="9" style="4"/>
    <col min="7" max="7" width="12.25" style="9" customWidth="1"/>
    <col min="8" max="8" width="9" style="4"/>
    <col min="9" max="9" width="13" style="9" customWidth="1"/>
    <col min="10" max="10" width="13.875" style="9" customWidth="1"/>
    <col min="11" max="11" width="9" style="9"/>
    <col min="12" max="13" width="9" style="4"/>
    <col min="14" max="14" width="9" style="9"/>
    <col min="15" max="16" width="9" style="4"/>
    <col min="17" max="17" width="11.375" style="4" bestFit="1" customWidth="1"/>
    <col min="18" max="19" width="9" style="4"/>
    <col min="20" max="20" width="10.875" style="9" bestFit="1" customWidth="1"/>
    <col min="21" max="22" width="10.5" style="9" bestFit="1" customWidth="1"/>
    <col min="23" max="23" width="12.25" style="9" bestFit="1" customWidth="1"/>
    <col min="24" max="30" width="9" style="4"/>
    <col min="31" max="31" width="10.875" style="9" bestFit="1" customWidth="1"/>
    <col min="32" max="32" width="18.875" style="9" bestFit="1" customWidth="1"/>
    <col min="33" max="34" width="12.25" style="9" bestFit="1" customWidth="1"/>
    <col min="35" max="42" width="9" style="9"/>
    <col min="43" max="50" width="9" style="4"/>
    <col min="51" max="51" width="10.75" style="4" customWidth="1"/>
    <col min="52" max="55" width="9" style="4"/>
    <col min="56" max="56" width="10.875" style="9" bestFit="1" customWidth="1"/>
    <col min="57" max="59" width="9" style="9"/>
    <col min="60" max="63" width="9" style="4"/>
    <col min="64" max="64" width="17.75" style="9" bestFit="1" customWidth="1"/>
    <col min="65" max="65" width="9" style="9"/>
    <col min="66" max="66" width="11.625" style="9" bestFit="1" customWidth="1"/>
    <col min="67" max="72" width="9" style="4"/>
    <col min="73" max="73" width="17.5" style="4" customWidth="1"/>
    <col min="74" max="74" width="9" style="4"/>
    <col min="75" max="75" width="11.625" style="4" bestFit="1" customWidth="1"/>
    <col min="76" max="84" width="9" style="4"/>
    <col min="85" max="85" width="10.5" style="4" bestFit="1" customWidth="1"/>
    <col min="86" max="86" width="14.125" style="4" customWidth="1"/>
    <col min="87" max="87" width="13.875" style="9" customWidth="1"/>
    <col min="88" max="88" width="10.875" style="9" bestFit="1" customWidth="1"/>
    <col min="89" max="89" width="9" style="9"/>
    <col min="90" max="90" width="10.875" style="9" bestFit="1" customWidth="1"/>
    <col min="91" max="91" width="9" style="9"/>
    <col min="92" max="92" width="10.875" style="9" bestFit="1" customWidth="1"/>
    <col min="93" max="93" width="9" style="9"/>
    <col min="94" max="94" width="10.875" style="9" bestFit="1" customWidth="1"/>
    <col min="95" max="95" width="9" style="9"/>
    <col min="96" max="96" width="10.875" style="9" bestFit="1" customWidth="1"/>
    <col min="97" max="97" width="9" style="9"/>
    <col min="98" max="98" width="10.875" style="9" bestFit="1" customWidth="1"/>
    <col min="99" max="99" width="9" style="9"/>
    <col min="100" max="100" width="10.875" style="9" bestFit="1" customWidth="1"/>
    <col min="101" max="101" width="9" style="9"/>
    <col min="102" max="102" width="10.875" style="9" bestFit="1" customWidth="1"/>
    <col min="103" max="103" width="9" style="9"/>
    <col min="104" max="104" width="10.875" style="9" bestFit="1" customWidth="1"/>
    <col min="105" max="105" width="9" style="9"/>
    <col min="106" max="106" width="10.875" style="9" bestFit="1" customWidth="1"/>
    <col min="107" max="107" width="9" style="9"/>
    <col min="108" max="108" width="10.875" style="9" bestFit="1" customWidth="1"/>
    <col min="109" max="109" width="9" style="9"/>
    <col min="110" max="110" width="10.875" style="9" bestFit="1" customWidth="1"/>
    <col min="111" max="111" width="9" style="9"/>
    <col min="112" max="112" width="10.875" style="9" bestFit="1" customWidth="1"/>
    <col min="113" max="113" width="9" style="9"/>
    <col min="114" max="114" width="10.875" style="9" bestFit="1" customWidth="1"/>
    <col min="115" max="115" width="9" style="9"/>
    <col min="116" max="116" width="10.875" style="9" bestFit="1" customWidth="1"/>
    <col min="117" max="117" width="9" style="9"/>
    <col min="118" max="118" width="10.875" style="9" bestFit="1" customWidth="1"/>
    <col min="119" max="120" width="9" style="9"/>
    <col min="121" max="121" width="15.875" style="9" customWidth="1"/>
    <col min="122" max="122" width="16.375" style="9" customWidth="1"/>
    <col min="123" max="123" width="16.75" style="9" customWidth="1"/>
    <col min="124" max="124" width="10.75" style="4" customWidth="1"/>
    <col min="125" max="136" width="9" style="4"/>
    <col min="137" max="137" width="10.875" style="9" bestFit="1" customWidth="1"/>
    <col min="138" max="138" width="9" style="4"/>
    <col min="139" max="139" width="10.875" style="9" bestFit="1" customWidth="1"/>
    <col min="140" max="140" width="9" style="4"/>
    <col min="141" max="141" width="10.875" style="9" bestFit="1" customWidth="1"/>
    <col min="142" max="142" width="9" style="9"/>
    <col min="143" max="143" width="10.875" style="9" bestFit="1" customWidth="1"/>
    <col min="144" max="144" width="9" style="9"/>
    <col min="145" max="145" width="15.5" style="9" customWidth="1"/>
    <col min="146" max="146" width="9" style="4"/>
    <col min="147" max="147" width="18.125" style="4" customWidth="1"/>
    <col min="148" max="149" width="9" style="9"/>
    <col min="150" max="150" width="12.625" style="9" customWidth="1"/>
    <col min="151" max="151" width="9" style="9"/>
    <col min="152" max="152" width="12.625" style="9" customWidth="1"/>
    <col min="153" max="155" width="9" style="9"/>
    <col min="156" max="156" width="12.625" style="9" customWidth="1"/>
    <col min="157" max="157" width="9" style="9"/>
    <col min="158" max="158" width="12.625" style="9" customWidth="1"/>
    <col min="159" max="159" width="9" style="9"/>
    <col min="160" max="160" width="12.625" style="9" customWidth="1"/>
    <col min="161" max="161" width="9" style="9"/>
    <col min="162" max="162" width="12.625" style="9" customWidth="1"/>
    <col min="163" max="163" width="9" style="9"/>
    <col min="164" max="164" width="12.625" style="9" customWidth="1"/>
    <col min="165" max="165" width="9" style="9"/>
    <col min="166" max="166" width="12.625" style="9" customWidth="1"/>
    <col min="167" max="167" width="9" style="9"/>
    <col min="168" max="168" width="12.625" style="9" customWidth="1"/>
    <col min="169" max="169" width="9" style="9"/>
    <col min="170" max="170" width="12.625" style="9" customWidth="1"/>
    <col min="171" max="171" width="9" style="9"/>
    <col min="172" max="172" width="12.625" style="9" customWidth="1"/>
    <col min="173" max="173" width="9" style="9"/>
    <col min="174" max="174" width="12.625" style="9" customWidth="1"/>
    <col min="175" max="175" width="9" style="9"/>
    <col min="176" max="176" width="12.625" style="9" customWidth="1"/>
    <col min="177" max="177" width="9" style="9"/>
    <col min="178" max="178" width="12.625" style="9" customWidth="1"/>
    <col min="179" max="179" width="9" style="9"/>
    <col min="180" max="180" width="12.625" style="9" customWidth="1"/>
    <col min="181" max="181" width="9" style="9"/>
    <col min="182" max="182" width="12.625" style="9" customWidth="1"/>
    <col min="183" max="183" width="9" style="9"/>
    <col min="184" max="184" width="19.125" style="4" customWidth="1"/>
    <col min="185" max="185" width="26.125" style="4" customWidth="1"/>
    <col min="186" max="193" width="11.125" style="9" customWidth="1"/>
    <col min="194" max="16384" width="9" style="4"/>
  </cols>
  <sheetData>
    <row r="1" spans="1:193" ht="29.25" customHeight="1" x14ac:dyDescent="0.3">
      <c r="A1" s="37" t="s">
        <v>85</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9"/>
      <c r="AY1" s="31" t="s">
        <v>91</v>
      </c>
      <c r="AZ1" s="32"/>
      <c r="BA1" s="32"/>
      <c r="BB1" s="32"/>
      <c r="BC1" s="33"/>
      <c r="BD1" s="31" t="s">
        <v>99</v>
      </c>
      <c r="BE1" s="32"/>
      <c r="BF1" s="32"/>
      <c r="BG1" s="32"/>
      <c r="BH1" s="32"/>
      <c r="BI1" s="32"/>
      <c r="BJ1" s="32"/>
      <c r="BK1" s="33"/>
      <c r="BL1" s="49" t="s">
        <v>126</v>
      </c>
      <c r="BM1" s="50"/>
      <c r="BN1" s="50"/>
      <c r="BO1" s="50"/>
      <c r="BP1" s="50"/>
      <c r="BQ1" s="50"/>
      <c r="BR1" s="50"/>
      <c r="BS1" s="50"/>
      <c r="BT1" s="50"/>
      <c r="BU1" s="50"/>
      <c r="BV1" s="50"/>
      <c r="BW1" s="50"/>
      <c r="BX1" s="50"/>
      <c r="BY1" s="50"/>
      <c r="BZ1" s="50"/>
      <c r="CA1" s="50"/>
      <c r="CB1" s="50"/>
      <c r="CC1" s="50"/>
      <c r="CD1" s="50"/>
      <c r="CE1" s="50"/>
      <c r="CF1" s="50"/>
      <c r="CG1" s="50"/>
      <c r="CH1" s="51"/>
      <c r="CI1" s="43" t="s">
        <v>140</v>
      </c>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4"/>
      <c r="DN1" s="43" t="s">
        <v>158</v>
      </c>
      <c r="DO1" s="48"/>
      <c r="DP1" s="44"/>
      <c r="DQ1" s="43" t="s">
        <v>172</v>
      </c>
      <c r="DR1" s="48"/>
      <c r="DS1" s="44"/>
      <c r="DT1" s="5" t="s">
        <v>175</v>
      </c>
      <c r="DU1" s="46" t="s">
        <v>186</v>
      </c>
      <c r="DV1" s="19"/>
      <c r="DW1" s="19"/>
      <c r="DX1" s="19"/>
      <c r="DY1" s="19"/>
      <c r="DZ1" s="19"/>
      <c r="EA1" s="19"/>
      <c r="EB1" s="19"/>
      <c r="EC1" s="19"/>
      <c r="ED1" s="19"/>
      <c r="EE1" s="19"/>
      <c r="EF1" s="47"/>
      <c r="EG1" s="46" t="s">
        <v>191</v>
      </c>
      <c r="EH1" s="19"/>
      <c r="EI1" s="19"/>
      <c r="EJ1" s="19"/>
      <c r="EK1" s="19"/>
      <c r="EL1" s="19"/>
      <c r="EM1" s="19"/>
      <c r="EN1" s="47"/>
      <c r="EO1" s="46" t="s">
        <v>194</v>
      </c>
      <c r="EP1" s="47"/>
      <c r="EQ1" s="5" t="s">
        <v>196</v>
      </c>
      <c r="ER1" s="43" t="s">
        <v>204</v>
      </c>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4"/>
      <c r="GB1" s="46" t="s">
        <v>205</v>
      </c>
      <c r="GC1" s="47"/>
      <c r="GD1" s="43" t="s">
        <v>226</v>
      </c>
      <c r="GE1" s="48"/>
      <c r="GF1" s="48"/>
      <c r="GG1" s="48"/>
      <c r="GH1" s="48"/>
      <c r="GI1" s="48"/>
      <c r="GJ1" s="48"/>
      <c r="GK1" s="44"/>
    </row>
    <row r="2" spans="1:193" ht="45" customHeight="1" x14ac:dyDescent="0.3">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2"/>
      <c r="AY2" s="34"/>
      <c r="AZ2" s="35"/>
      <c r="BA2" s="35"/>
      <c r="BB2" s="35"/>
      <c r="BC2" s="36"/>
      <c r="BD2" s="34"/>
      <c r="BE2" s="35"/>
      <c r="BF2" s="35"/>
      <c r="BG2" s="35"/>
      <c r="BH2" s="35"/>
      <c r="BI2" s="35"/>
      <c r="BJ2" s="35"/>
      <c r="BK2" s="36"/>
      <c r="BL2" s="49" t="s">
        <v>109</v>
      </c>
      <c r="BM2" s="50"/>
      <c r="BN2" s="50"/>
      <c r="BO2" s="50"/>
      <c r="BP2" s="50"/>
      <c r="BQ2" s="50"/>
      <c r="BR2" s="50"/>
      <c r="BS2" s="50"/>
      <c r="BT2" s="51"/>
      <c r="BU2" s="49" t="s">
        <v>110</v>
      </c>
      <c r="BV2" s="50"/>
      <c r="BW2" s="50"/>
      <c r="BX2" s="50"/>
      <c r="BY2" s="50"/>
      <c r="BZ2" s="50"/>
      <c r="CA2" s="50"/>
      <c r="CB2" s="50"/>
      <c r="CC2" s="51"/>
      <c r="CD2" s="49"/>
      <c r="CE2" s="50"/>
      <c r="CF2" s="50"/>
      <c r="CG2" s="50"/>
      <c r="CH2" s="51"/>
      <c r="CI2" s="14"/>
      <c r="CJ2" s="43" t="s">
        <v>142</v>
      </c>
      <c r="CK2" s="44"/>
      <c r="CL2" s="43" t="s">
        <v>144</v>
      </c>
      <c r="CM2" s="44"/>
      <c r="CN2" s="43" t="s">
        <v>145</v>
      </c>
      <c r="CO2" s="44"/>
      <c r="CP2" s="43" t="s">
        <v>146</v>
      </c>
      <c r="CQ2" s="44"/>
      <c r="CR2" s="43" t="s">
        <v>147</v>
      </c>
      <c r="CS2" s="44"/>
      <c r="CT2" s="43" t="s">
        <v>148</v>
      </c>
      <c r="CU2" s="44"/>
      <c r="CV2" s="43" t="s">
        <v>149</v>
      </c>
      <c r="CW2" s="44"/>
      <c r="CX2" s="43" t="s">
        <v>150</v>
      </c>
      <c r="CY2" s="44"/>
      <c r="CZ2" s="43" t="s">
        <v>151</v>
      </c>
      <c r="DA2" s="44"/>
      <c r="DB2" s="43" t="s">
        <v>152</v>
      </c>
      <c r="DC2" s="44"/>
      <c r="DD2" s="43" t="s">
        <v>153</v>
      </c>
      <c r="DE2" s="44"/>
      <c r="DF2" s="43" t="s">
        <v>154</v>
      </c>
      <c r="DG2" s="44"/>
      <c r="DH2" s="43" t="s">
        <v>155</v>
      </c>
      <c r="DI2" s="44"/>
      <c r="DJ2" s="43" t="s">
        <v>156</v>
      </c>
      <c r="DK2" s="44"/>
      <c r="DL2" s="43" t="s">
        <v>157</v>
      </c>
      <c r="DM2" s="44"/>
      <c r="DN2" s="43" t="s">
        <v>159</v>
      </c>
      <c r="DO2" s="44"/>
      <c r="DP2" s="15" t="s">
        <v>160</v>
      </c>
      <c r="DQ2" s="43" t="s">
        <v>170</v>
      </c>
      <c r="DR2" s="48"/>
      <c r="DS2" s="44"/>
      <c r="DT2" s="20" t="s">
        <v>176</v>
      </c>
      <c r="DU2" s="46" t="s">
        <v>248</v>
      </c>
      <c r="DV2" s="47"/>
      <c r="DW2" s="46" t="s">
        <v>182</v>
      </c>
      <c r="DX2" s="47"/>
      <c r="DY2" s="46" t="s">
        <v>249</v>
      </c>
      <c r="DZ2" s="47"/>
      <c r="EA2" s="46" t="s">
        <v>183</v>
      </c>
      <c r="EB2" s="47"/>
      <c r="EC2" s="46" t="s">
        <v>250</v>
      </c>
      <c r="ED2" s="47"/>
      <c r="EE2" s="46" t="s">
        <v>251</v>
      </c>
      <c r="EF2" s="47"/>
      <c r="EG2" s="46" t="s">
        <v>187</v>
      </c>
      <c r="EH2" s="47"/>
      <c r="EI2" s="46" t="s">
        <v>188</v>
      </c>
      <c r="EJ2" s="47"/>
      <c r="EK2" s="43" t="s">
        <v>189</v>
      </c>
      <c r="EL2" s="44"/>
      <c r="EM2" s="43" t="s">
        <v>190</v>
      </c>
      <c r="EN2" s="44"/>
      <c r="EO2" s="46" t="s">
        <v>192</v>
      </c>
      <c r="EP2" s="47"/>
      <c r="EQ2" s="20" t="s">
        <v>195</v>
      </c>
      <c r="ER2" s="43" t="s">
        <v>423</v>
      </c>
      <c r="ES2" s="44"/>
      <c r="ET2" s="43" t="s">
        <v>424</v>
      </c>
      <c r="EU2" s="44"/>
      <c r="EV2" s="43" t="s">
        <v>199</v>
      </c>
      <c r="EW2" s="44"/>
      <c r="EX2" s="43" t="s">
        <v>425</v>
      </c>
      <c r="EY2" s="44"/>
      <c r="EZ2" s="43" t="s">
        <v>426</v>
      </c>
      <c r="FA2" s="44"/>
      <c r="FB2" s="43" t="s">
        <v>200</v>
      </c>
      <c r="FC2" s="44"/>
      <c r="FD2" s="43" t="s">
        <v>427</v>
      </c>
      <c r="FE2" s="44"/>
      <c r="FF2" s="43" t="s">
        <v>201</v>
      </c>
      <c r="FG2" s="44"/>
      <c r="FH2" s="43" t="s">
        <v>202</v>
      </c>
      <c r="FI2" s="44"/>
      <c r="FJ2" s="43" t="s">
        <v>203</v>
      </c>
      <c r="FK2" s="44"/>
      <c r="FL2" s="43" t="s">
        <v>428</v>
      </c>
      <c r="FM2" s="44"/>
      <c r="FN2" s="43" t="s">
        <v>429</v>
      </c>
      <c r="FO2" s="44"/>
      <c r="FP2" s="43" t="s">
        <v>430</v>
      </c>
      <c r="FQ2" s="44"/>
      <c r="FR2" s="43" t="s">
        <v>422</v>
      </c>
      <c r="FS2" s="44"/>
      <c r="FT2" s="43" t="s">
        <v>431</v>
      </c>
      <c r="FU2" s="44"/>
      <c r="FV2" s="43" t="s">
        <v>432</v>
      </c>
      <c r="FW2" s="44"/>
      <c r="FX2" s="43" t="s">
        <v>433</v>
      </c>
      <c r="FY2" s="44"/>
      <c r="FZ2" s="43" t="s">
        <v>434</v>
      </c>
      <c r="GA2" s="44"/>
      <c r="GB2" s="7" t="s">
        <v>206</v>
      </c>
      <c r="GC2" s="7" t="s">
        <v>207</v>
      </c>
      <c r="GD2" s="15" t="s">
        <v>211</v>
      </c>
      <c r="GE2" s="15" t="s">
        <v>212</v>
      </c>
      <c r="GF2" s="15" t="s">
        <v>216</v>
      </c>
      <c r="GG2" s="15" t="s">
        <v>215</v>
      </c>
      <c r="GH2" s="15" t="s">
        <v>218</v>
      </c>
      <c r="GI2" s="15" t="s">
        <v>220</v>
      </c>
      <c r="GJ2" s="15" t="s">
        <v>222</v>
      </c>
      <c r="GK2" s="15" t="s">
        <v>224</v>
      </c>
    </row>
    <row r="3" spans="1:193" s="2" customFormat="1" ht="45" x14ac:dyDescent="0.3">
      <c r="A3" s="6" t="s">
        <v>0</v>
      </c>
      <c r="B3" s="5" t="s">
        <v>38</v>
      </c>
      <c r="C3" s="23" t="s">
        <v>39</v>
      </c>
      <c r="D3" s="5" t="s">
        <v>40</v>
      </c>
      <c r="E3" s="5" t="s">
        <v>41</v>
      </c>
      <c r="F3" s="5" t="s">
        <v>42</v>
      </c>
      <c r="G3" s="12" t="s">
        <v>43</v>
      </c>
      <c r="H3" s="5" t="s">
        <v>44</v>
      </c>
      <c r="I3" s="12" t="s">
        <v>45</v>
      </c>
      <c r="J3" s="12" t="s">
        <v>46</v>
      </c>
      <c r="K3" s="12" t="s">
        <v>47</v>
      </c>
      <c r="L3" s="5" t="s">
        <v>48</v>
      </c>
      <c r="M3" s="5" t="s">
        <v>49</v>
      </c>
      <c r="N3" s="12" t="s">
        <v>50</v>
      </c>
      <c r="O3" s="5" t="s">
        <v>51</v>
      </c>
      <c r="P3" s="5" t="s">
        <v>52</v>
      </c>
      <c r="Q3" s="5" t="s">
        <v>2</v>
      </c>
      <c r="R3" s="5" t="s">
        <v>53</v>
      </c>
      <c r="S3" s="5" t="s">
        <v>54</v>
      </c>
      <c r="T3" s="12" t="s">
        <v>55</v>
      </c>
      <c r="U3" s="23" t="s">
        <v>1</v>
      </c>
      <c r="V3" s="12" t="s">
        <v>56</v>
      </c>
      <c r="W3" s="12" t="s">
        <v>57</v>
      </c>
      <c r="X3" s="5" t="s">
        <v>58</v>
      </c>
      <c r="Y3" s="5" t="s">
        <v>59</v>
      </c>
      <c r="Z3" s="5" t="s">
        <v>60</v>
      </c>
      <c r="AA3" s="5" t="s">
        <v>61</v>
      </c>
      <c r="AB3" s="5" t="s">
        <v>62</v>
      </c>
      <c r="AC3" s="5" t="s">
        <v>63</v>
      </c>
      <c r="AD3" s="5" t="s">
        <v>64</v>
      </c>
      <c r="AE3" s="12" t="s">
        <v>65</v>
      </c>
      <c r="AF3" s="12" t="s">
        <v>66</v>
      </c>
      <c r="AG3" s="12" t="s">
        <v>67</v>
      </c>
      <c r="AH3" s="12" t="s">
        <v>68</v>
      </c>
      <c r="AI3" s="12" t="s">
        <v>69</v>
      </c>
      <c r="AJ3" s="12" t="s">
        <v>70</v>
      </c>
      <c r="AK3" s="12" t="s">
        <v>71</v>
      </c>
      <c r="AL3" s="12" t="s">
        <v>72</v>
      </c>
      <c r="AM3" s="12" t="s">
        <v>73</v>
      </c>
      <c r="AN3" s="12" t="s">
        <v>74</v>
      </c>
      <c r="AO3" s="12" t="s">
        <v>75</v>
      </c>
      <c r="AP3" s="12" t="s">
        <v>76</v>
      </c>
      <c r="AQ3" s="5" t="s">
        <v>77</v>
      </c>
      <c r="AR3" s="5" t="s">
        <v>78</v>
      </c>
      <c r="AS3" s="5" t="s">
        <v>79</v>
      </c>
      <c r="AT3" s="5" t="s">
        <v>80</v>
      </c>
      <c r="AU3" s="5" t="s">
        <v>81</v>
      </c>
      <c r="AV3" s="5" t="s">
        <v>82</v>
      </c>
      <c r="AW3" s="5" t="s">
        <v>83</v>
      </c>
      <c r="AX3" s="5" t="s">
        <v>84</v>
      </c>
      <c r="AY3" s="5" t="s">
        <v>86</v>
      </c>
      <c r="AZ3" s="5" t="s">
        <v>87</v>
      </c>
      <c r="BA3" s="5" t="s">
        <v>88</v>
      </c>
      <c r="BB3" s="5" t="s">
        <v>89</v>
      </c>
      <c r="BC3" s="5" t="s">
        <v>90</v>
      </c>
      <c r="BD3" s="12" t="s">
        <v>247</v>
      </c>
      <c r="BE3" s="12" t="s">
        <v>92</v>
      </c>
      <c r="BF3" s="12" t="s">
        <v>93</v>
      </c>
      <c r="BG3" s="12" t="s">
        <v>94</v>
      </c>
      <c r="BH3" s="5" t="s">
        <v>95</v>
      </c>
      <c r="BI3" s="5" t="s">
        <v>96</v>
      </c>
      <c r="BJ3" s="5" t="s">
        <v>97</v>
      </c>
      <c r="BK3" s="5" t="s">
        <v>98</v>
      </c>
      <c r="BL3" s="12" t="s">
        <v>100</v>
      </c>
      <c r="BM3" s="12" t="s">
        <v>101</v>
      </c>
      <c r="BN3" s="12" t="s">
        <v>102</v>
      </c>
      <c r="BO3" s="5" t="s">
        <v>103</v>
      </c>
      <c r="BP3" s="5" t="s">
        <v>104</v>
      </c>
      <c r="BQ3" s="5" t="s">
        <v>105</v>
      </c>
      <c r="BR3" s="5" t="s">
        <v>106</v>
      </c>
      <c r="BS3" s="5" t="s">
        <v>107</v>
      </c>
      <c r="BT3" s="5" t="s">
        <v>108</v>
      </c>
      <c r="BU3" s="5" t="s">
        <v>100</v>
      </c>
      <c r="BV3" s="5" t="s">
        <v>101</v>
      </c>
      <c r="BW3" s="5" t="s">
        <v>102</v>
      </c>
      <c r="BX3" s="5" t="s">
        <v>103</v>
      </c>
      <c r="BY3" s="5" t="s">
        <v>104</v>
      </c>
      <c r="BZ3" s="5" t="s">
        <v>105</v>
      </c>
      <c r="CA3" s="5" t="s">
        <v>106</v>
      </c>
      <c r="CB3" s="5" t="s">
        <v>107</v>
      </c>
      <c r="CC3" s="5" t="s">
        <v>108</v>
      </c>
      <c r="CD3" s="5" t="s">
        <v>111</v>
      </c>
      <c r="CE3" s="5" t="s">
        <v>112</v>
      </c>
      <c r="CF3" s="5" t="s">
        <v>113</v>
      </c>
      <c r="CG3" s="5" t="s">
        <v>114</v>
      </c>
      <c r="CH3" s="5" t="s">
        <v>115</v>
      </c>
      <c r="CI3" s="12" t="s">
        <v>141</v>
      </c>
      <c r="CJ3" s="12" t="s">
        <v>228</v>
      </c>
      <c r="CK3" s="12" t="s">
        <v>143</v>
      </c>
      <c r="CL3" s="12" t="s">
        <v>228</v>
      </c>
      <c r="CM3" s="12" t="s">
        <v>143</v>
      </c>
      <c r="CN3" s="12" t="s">
        <v>228</v>
      </c>
      <c r="CO3" s="12" t="s">
        <v>143</v>
      </c>
      <c r="CP3" s="12" t="s">
        <v>228</v>
      </c>
      <c r="CQ3" s="12" t="s">
        <v>143</v>
      </c>
      <c r="CR3" s="12" t="s">
        <v>228</v>
      </c>
      <c r="CS3" s="12" t="s">
        <v>143</v>
      </c>
      <c r="CT3" s="12" t="s">
        <v>228</v>
      </c>
      <c r="CU3" s="12" t="s">
        <v>143</v>
      </c>
      <c r="CV3" s="12" t="s">
        <v>228</v>
      </c>
      <c r="CW3" s="12" t="s">
        <v>143</v>
      </c>
      <c r="CX3" s="12" t="s">
        <v>228</v>
      </c>
      <c r="CY3" s="12" t="s">
        <v>143</v>
      </c>
      <c r="CZ3" s="12" t="s">
        <v>228</v>
      </c>
      <c r="DA3" s="12" t="s">
        <v>143</v>
      </c>
      <c r="DB3" s="12" t="s">
        <v>228</v>
      </c>
      <c r="DC3" s="12" t="s">
        <v>143</v>
      </c>
      <c r="DD3" s="12" t="s">
        <v>228</v>
      </c>
      <c r="DE3" s="12" t="s">
        <v>143</v>
      </c>
      <c r="DF3" s="12" t="s">
        <v>228</v>
      </c>
      <c r="DG3" s="12" t="s">
        <v>143</v>
      </c>
      <c r="DH3" s="12" t="s">
        <v>228</v>
      </c>
      <c r="DI3" s="12" t="s">
        <v>143</v>
      </c>
      <c r="DJ3" s="12" t="s">
        <v>228</v>
      </c>
      <c r="DK3" s="12" t="s">
        <v>143</v>
      </c>
      <c r="DL3" s="12" t="s">
        <v>228</v>
      </c>
      <c r="DM3" s="12" t="s">
        <v>143</v>
      </c>
      <c r="DN3" s="12" t="s">
        <v>228</v>
      </c>
      <c r="DO3" s="12" t="s">
        <v>4</v>
      </c>
      <c r="DP3" s="12" t="s">
        <v>143</v>
      </c>
      <c r="DQ3" s="12" t="s">
        <v>171</v>
      </c>
      <c r="DR3" s="12" t="s">
        <v>173</v>
      </c>
      <c r="DS3" s="12" t="s">
        <v>174</v>
      </c>
      <c r="DT3" s="45"/>
      <c r="DU3" s="5" t="s">
        <v>184</v>
      </c>
      <c r="DV3" s="5" t="s">
        <v>185</v>
      </c>
      <c r="DW3" s="5" t="s">
        <v>184</v>
      </c>
      <c r="DX3" s="5" t="s">
        <v>185</v>
      </c>
      <c r="DY3" s="5" t="s">
        <v>184</v>
      </c>
      <c r="DZ3" s="5" t="s">
        <v>185</v>
      </c>
      <c r="EA3" s="5" t="s">
        <v>184</v>
      </c>
      <c r="EB3" s="5" t="s">
        <v>185</v>
      </c>
      <c r="EC3" s="5" t="s">
        <v>184</v>
      </c>
      <c r="ED3" s="5" t="s">
        <v>185</v>
      </c>
      <c r="EE3" s="5" t="s">
        <v>184</v>
      </c>
      <c r="EF3" s="5" t="s">
        <v>185</v>
      </c>
      <c r="EG3" s="12" t="s">
        <v>227</v>
      </c>
      <c r="EH3" s="5" t="s">
        <v>185</v>
      </c>
      <c r="EI3" s="12" t="s">
        <v>227</v>
      </c>
      <c r="EJ3" s="5" t="s">
        <v>185</v>
      </c>
      <c r="EK3" s="12" t="s">
        <v>227</v>
      </c>
      <c r="EL3" s="12" t="s">
        <v>185</v>
      </c>
      <c r="EM3" s="12" t="s">
        <v>227</v>
      </c>
      <c r="EN3" s="12" t="s">
        <v>185</v>
      </c>
      <c r="EO3" s="12" t="s">
        <v>197</v>
      </c>
      <c r="EP3" s="5" t="s">
        <v>193</v>
      </c>
      <c r="EQ3" s="45"/>
      <c r="ER3" s="12" t="s">
        <v>197</v>
      </c>
      <c r="ES3" s="12" t="s">
        <v>198</v>
      </c>
      <c r="ET3" s="12" t="s">
        <v>197</v>
      </c>
      <c r="EU3" s="12" t="s">
        <v>198</v>
      </c>
      <c r="EV3" s="12" t="s">
        <v>197</v>
      </c>
      <c r="EW3" s="12" t="s">
        <v>198</v>
      </c>
      <c r="EX3" s="12" t="s">
        <v>197</v>
      </c>
      <c r="EY3" s="12" t="s">
        <v>198</v>
      </c>
      <c r="EZ3" s="12" t="s">
        <v>197</v>
      </c>
      <c r="FA3" s="12" t="s">
        <v>198</v>
      </c>
      <c r="FB3" s="12" t="s">
        <v>197</v>
      </c>
      <c r="FC3" s="12" t="s">
        <v>198</v>
      </c>
      <c r="FD3" s="12" t="s">
        <v>197</v>
      </c>
      <c r="FE3" s="12" t="s">
        <v>198</v>
      </c>
      <c r="FF3" s="12" t="s">
        <v>197</v>
      </c>
      <c r="FG3" s="12" t="s">
        <v>198</v>
      </c>
      <c r="FH3" s="12" t="s">
        <v>197</v>
      </c>
      <c r="FI3" s="12" t="s">
        <v>198</v>
      </c>
      <c r="FJ3" s="12" t="s">
        <v>197</v>
      </c>
      <c r="FK3" s="12" t="s">
        <v>198</v>
      </c>
      <c r="FL3" s="12" t="s">
        <v>197</v>
      </c>
      <c r="FM3" s="12" t="s">
        <v>198</v>
      </c>
      <c r="FN3" s="12" t="s">
        <v>197</v>
      </c>
      <c r="FO3" s="12" t="s">
        <v>198</v>
      </c>
      <c r="FP3" s="12" t="s">
        <v>197</v>
      </c>
      <c r="FQ3" s="12" t="s">
        <v>198</v>
      </c>
      <c r="FR3" s="12" t="s">
        <v>197</v>
      </c>
      <c r="FS3" s="12" t="s">
        <v>198</v>
      </c>
      <c r="FT3" s="12" t="s">
        <v>197</v>
      </c>
      <c r="FU3" s="12" t="s">
        <v>198</v>
      </c>
      <c r="FV3" s="12" t="s">
        <v>197</v>
      </c>
      <c r="FW3" s="12" t="s">
        <v>198</v>
      </c>
      <c r="FX3" s="12" t="s">
        <v>197</v>
      </c>
      <c r="FY3" s="12" t="s">
        <v>198</v>
      </c>
      <c r="FZ3" s="12" t="s">
        <v>197</v>
      </c>
      <c r="GA3" s="12" t="s">
        <v>198</v>
      </c>
      <c r="GB3" s="5" t="s">
        <v>208</v>
      </c>
      <c r="GC3" s="5" t="s">
        <v>209</v>
      </c>
      <c r="GD3" s="12" t="s">
        <v>210</v>
      </c>
      <c r="GE3" s="12" t="s">
        <v>213</v>
      </c>
      <c r="GF3" s="12" t="s">
        <v>214</v>
      </c>
      <c r="GG3" s="12" t="s">
        <v>217</v>
      </c>
      <c r="GH3" s="12" t="s">
        <v>219</v>
      </c>
      <c r="GI3" s="12" t="s">
        <v>221</v>
      </c>
      <c r="GJ3" s="12" t="s">
        <v>223</v>
      </c>
      <c r="GK3" s="12" t="s">
        <v>225</v>
      </c>
    </row>
    <row r="4" spans="1:193" s="2" customFormat="1" ht="46.5" customHeight="1" x14ac:dyDescent="0.3">
      <c r="A4" s="2" t="s">
        <v>252</v>
      </c>
      <c r="C4" s="24" t="s">
        <v>558</v>
      </c>
      <c r="D4" s="2" t="s">
        <v>253</v>
      </c>
      <c r="E4" s="2" t="s">
        <v>254</v>
      </c>
      <c r="F4" s="2" t="s">
        <v>255</v>
      </c>
      <c r="G4" s="24" t="s">
        <v>418</v>
      </c>
      <c r="H4" s="2" t="s">
        <v>256</v>
      </c>
      <c r="I4" s="24" t="s">
        <v>296</v>
      </c>
      <c r="J4" s="24" t="s">
        <v>419</v>
      </c>
      <c r="K4" s="24" t="s">
        <v>333</v>
      </c>
      <c r="L4" s="2" t="s">
        <v>257</v>
      </c>
      <c r="M4" s="2" t="s">
        <v>258</v>
      </c>
      <c r="N4" s="24" t="s">
        <v>302</v>
      </c>
      <c r="O4" s="2" t="s">
        <v>259</v>
      </c>
      <c r="P4" s="2" t="s">
        <v>260</v>
      </c>
      <c r="Q4" s="2" t="s">
        <v>261</v>
      </c>
      <c r="S4" s="2" t="s">
        <v>262</v>
      </c>
      <c r="T4" s="24" t="s">
        <v>300</v>
      </c>
      <c r="U4" s="24" t="s">
        <v>304</v>
      </c>
      <c r="V4" s="24" t="s">
        <v>263</v>
      </c>
      <c r="W4" s="24" t="s">
        <v>290</v>
      </c>
      <c r="X4" s="2" t="s">
        <v>264</v>
      </c>
      <c r="Y4" s="2" t="s">
        <v>265</v>
      </c>
      <c r="Z4" s="2" t="s">
        <v>266</v>
      </c>
      <c r="AA4" s="2">
        <v>20</v>
      </c>
      <c r="AB4" s="2">
        <v>16</v>
      </c>
      <c r="AC4" s="2">
        <v>20</v>
      </c>
      <c r="AD4" s="2">
        <v>23</v>
      </c>
      <c r="AE4" s="24" t="s">
        <v>297</v>
      </c>
      <c r="AF4" s="24" t="s">
        <v>267</v>
      </c>
      <c r="AG4" s="24" t="s">
        <v>268</v>
      </c>
      <c r="AH4" s="24" t="s">
        <v>301</v>
      </c>
      <c r="AI4" s="13" t="s">
        <v>269</v>
      </c>
      <c r="AJ4" s="24" t="s">
        <v>270</v>
      </c>
      <c r="AK4" s="13" t="s">
        <v>292</v>
      </c>
      <c r="AL4" s="24" t="s">
        <v>271</v>
      </c>
      <c r="AM4" s="24" t="s">
        <v>272</v>
      </c>
      <c r="AN4" s="24"/>
      <c r="AO4" s="24" t="s">
        <v>273</v>
      </c>
      <c r="AP4" s="24" t="s">
        <v>274</v>
      </c>
      <c r="AY4" s="2" t="s">
        <v>275</v>
      </c>
      <c r="AZ4" s="2" t="s">
        <v>276</v>
      </c>
      <c r="BA4" s="2" t="s">
        <v>277</v>
      </c>
      <c r="BB4" s="2" t="s">
        <v>278</v>
      </c>
      <c r="BC4" s="2" t="s">
        <v>279</v>
      </c>
      <c r="BD4" s="24" t="s">
        <v>298</v>
      </c>
      <c r="BE4" s="24"/>
      <c r="BF4" s="24"/>
      <c r="BG4" s="24"/>
      <c r="BL4" s="24" t="s">
        <v>294</v>
      </c>
      <c r="BM4" s="24" t="s">
        <v>280</v>
      </c>
      <c r="BN4" s="24" t="s">
        <v>303</v>
      </c>
      <c r="BO4" s="25">
        <v>100000000</v>
      </c>
      <c r="BP4" s="2" t="s">
        <v>281</v>
      </c>
      <c r="BQ4" s="25">
        <v>5000</v>
      </c>
      <c r="BR4" s="25">
        <v>50000</v>
      </c>
      <c r="BS4" s="25">
        <v>2000</v>
      </c>
      <c r="BT4" s="25" t="s">
        <v>282</v>
      </c>
      <c r="BU4" s="24" t="s">
        <v>295</v>
      </c>
      <c r="BV4" s="2" t="s">
        <v>280</v>
      </c>
      <c r="BW4" s="24" t="s">
        <v>303</v>
      </c>
      <c r="BX4" s="25">
        <v>100000000</v>
      </c>
      <c r="BY4" s="2" t="s">
        <v>281</v>
      </c>
      <c r="BZ4" s="25">
        <v>5000</v>
      </c>
      <c r="CA4" s="25">
        <v>50000</v>
      </c>
      <c r="CB4" s="25">
        <v>2000</v>
      </c>
      <c r="CC4" s="2" t="s">
        <v>283</v>
      </c>
      <c r="CD4" s="2">
        <v>2000</v>
      </c>
      <c r="CE4" s="2">
        <v>69819</v>
      </c>
      <c r="CF4" s="2">
        <v>85937</v>
      </c>
      <c r="CG4" s="25">
        <v>6000035403</v>
      </c>
      <c r="CH4" s="2">
        <f>CE4/CD4*100</f>
        <v>3490.9500000000003</v>
      </c>
      <c r="CI4" s="24" t="s">
        <v>291</v>
      </c>
      <c r="CJ4" s="24" t="s">
        <v>298</v>
      </c>
      <c r="CK4" s="24"/>
      <c r="CL4" s="24" t="s">
        <v>298</v>
      </c>
      <c r="CM4" s="24"/>
      <c r="CN4" s="24" t="s">
        <v>298</v>
      </c>
      <c r="CO4" s="24"/>
      <c r="CP4" s="24" t="s">
        <v>299</v>
      </c>
      <c r="CQ4" s="24"/>
      <c r="CR4" s="24" t="s">
        <v>298</v>
      </c>
      <c r="CS4" s="24"/>
      <c r="CT4" s="24" t="s">
        <v>298</v>
      </c>
      <c r="CU4" s="24"/>
      <c r="CV4" s="24" t="s">
        <v>298</v>
      </c>
      <c r="CW4" s="24"/>
      <c r="CX4" s="24" t="s">
        <v>299</v>
      </c>
      <c r="CY4" s="24"/>
      <c r="CZ4" s="24" t="s">
        <v>299</v>
      </c>
      <c r="DA4" s="24"/>
      <c r="DB4" s="24" t="s">
        <v>299</v>
      </c>
      <c r="DC4" s="24"/>
      <c r="DD4" s="24" t="s">
        <v>298</v>
      </c>
      <c r="DE4" s="24"/>
      <c r="DF4" s="24" t="s">
        <v>298</v>
      </c>
      <c r="DG4" s="24"/>
      <c r="DH4" s="24" t="s">
        <v>298</v>
      </c>
      <c r="DI4" s="24"/>
      <c r="DJ4" s="24" t="s">
        <v>298</v>
      </c>
      <c r="DK4" s="24"/>
      <c r="DL4" s="24" t="s">
        <v>298</v>
      </c>
      <c r="DM4" s="24"/>
      <c r="DN4" s="24">
        <v>0</v>
      </c>
      <c r="DO4" s="24"/>
      <c r="DP4" s="24"/>
      <c r="DQ4" s="24" t="s">
        <v>411</v>
      </c>
      <c r="DR4" s="24" t="s">
        <v>412</v>
      </c>
      <c r="DS4" s="24" t="s">
        <v>413</v>
      </c>
      <c r="DT4" s="26" t="s">
        <v>284</v>
      </c>
      <c r="DU4" s="2">
        <v>156000000</v>
      </c>
      <c r="DW4" s="2">
        <v>156000000</v>
      </c>
      <c r="EA4" s="2">
        <v>10000000</v>
      </c>
      <c r="EC4" s="2">
        <v>10000000</v>
      </c>
      <c r="EG4" s="24" t="s">
        <v>298</v>
      </c>
      <c r="EH4" s="24"/>
      <c r="EI4" s="24" t="s">
        <v>298</v>
      </c>
      <c r="EJ4" s="24"/>
      <c r="EK4" s="24" t="s">
        <v>298</v>
      </c>
      <c r="EL4" s="24"/>
      <c r="EM4" s="24" t="s">
        <v>298</v>
      </c>
      <c r="EN4" s="24"/>
      <c r="EO4" s="24" t="s">
        <v>324</v>
      </c>
      <c r="EP4" s="2" t="s">
        <v>285</v>
      </c>
      <c r="EQ4" s="26" t="s">
        <v>286</v>
      </c>
      <c r="ER4" s="24">
        <v>85937</v>
      </c>
      <c r="ES4" s="24" t="s">
        <v>287</v>
      </c>
      <c r="ET4" s="24" t="s">
        <v>288</v>
      </c>
      <c r="EU4" s="24"/>
      <c r="EV4" s="24" t="s">
        <v>289</v>
      </c>
      <c r="EW4" s="24"/>
      <c r="EX4" s="24"/>
      <c r="EY4" s="24"/>
      <c r="EZ4" s="24" t="s">
        <v>293</v>
      </c>
      <c r="FA4" s="24"/>
      <c r="FB4" s="24" t="s">
        <v>293</v>
      </c>
      <c r="FC4" s="24"/>
      <c r="FD4" s="24" t="s">
        <v>293</v>
      </c>
      <c r="FE4" s="24"/>
      <c r="FF4" s="24" t="s">
        <v>293</v>
      </c>
      <c r="FG4" s="24"/>
      <c r="FH4" s="24" t="s">
        <v>293</v>
      </c>
      <c r="FI4" s="24"/>
      <c r="FJ4" s="24" t="s">
        <v>293</v>
      </c>
      <c r="FK4" s="24"/>
      <c r="FL4" s="24" t="s">
        <v>293</v>
      </c>
      <c r="FM4" s="24"/>
      <c r="FN4" s="24" t="s">
        <v>293</v>
      </c>
      <c r="FO4" s="24"/>
      <c r="FP4" s="24" t="s">
        <v>293</v>
      </c>
      <c r="FQ4" s="24" t="s">
        <v>435</v>
      </c>
      <c r="FR4" s="24" t="s">
        <v>293</v>
      </c>
      <c r="FS4" s="24"/>
      <c r="FT4" s="24" t="s">
        <v>293</v>
      </c>
      <c r="FU4" s="24"/>
      <c r="FV4" s="24" t="s">
        <v>436</v>
      </c>
      <c r="FW4" s="24" t="s">
        <v>437</v>
      </c>
      <c r="FX4" s="24" t="s">
        <v>421</v>
      </c>
      <c r="FY4" s="24" t="s">
        <v>438</v>
      </c>
      <c r="FZ4" s="24" t="s">
        <v>293</v>
      </c>
      <c r="GA4" s="24"/>
      <c r="GB4" s="2">
        <v>3</v>
      </c>
      <c r="GD4" s="24" t="s">
        <v>296</v>
      </c>
      <c r="GE4" s="24" t="s">
        <v>296</v>
      </c>
      <c r="GF4" s="24" t="s">
        <v>296</v>
      </c>
      <c r="GG4" s="24" t="s">
        <v>296</v>
      </c>
      <c r="GH4" s="24" t="s">
        <v>297</v>
      </c>
      <c r="GI4" s="24" t="s">
        <v>296</v>
      </c>
      <c r="GJ4" s="24" t="s">
        <v>297</v>
      </c>
      <c r="GK4" s="24" t="s">
        <v>296</v>
      </c>
    </row>
    <row r="5" spans="1:193" s="2" customFormat="1" ht="28.5" customHeight="1" x14ac:dyDescent="0.3">
      <c r="A5" s="2" t="s">
        <v>327</v>
      </c>
      <c r="C5" s="24" t="s">
        <v>558</v>
      </c>
      <c r="D5" s="2" t="s">
        <v>328</v>
      </c>
      <c r="E5" s="2" t="s">
        <v>329</v>
      </c>
      <c r="F5" s="27" t="s">
        <v>330</v>
      </c>
      <c r="G5" s="24" t="s">
        <v>291</v>
      </c>
      <c r="H5" s="2" t="s">
        <v>331</v>
      </c>
      <c r="I5" s="24" t="s">
        <v>291</v>
      </c>
      <c r="J5" s="24" t="s">
        <v>419</v>
      </c>
      <c r="K5" s="24" t="s">
        <v>332</v>
      </c>
      <c r="L5" s="2" t="s">
        <v>331</v>
      </c>
      <c r="M5" s="2" t="s">
        <v>334</v>
      </c>
      <c r="N5" s="24" t="s">
        <v>332</v>
      </c>
      <c r="O5" s="2" t="s">
        <v>331</v>
      </c>
      <c r="P5" s="2" t="s">
        <v>334</v>
      </c>
      <c r="Q5" s="2" t="s">
        <v>336</v>
      </c>
      <c r="S5" s="2" t="s">
        <v>337</v>
      </c>
      <c r="T5" s="24" t="s">
        <v>338</v>
      </c>
      <c r="U5" s="24" t="s">
        <v>339</v>
      </c>
      <c r="V5" s="24" t="s">
        <v>340</v>
      </c>
      <c r="W5" s="24" t="s">
        <v>341</v>
      </c>
      <c r="X5" s="2" t="s">
        <v>342</v>
      </c>
      <c r="Y5" s="2" t="s">
        <v>343</v>
      </c>
      <c r="Z5" s="2" t="s">
        <v>344</v>
      </c>
      <c r="AA5" s="2">
        <v>0</v>
      </c>
      <c r="AB5" s="2">
        <v>6</v>
      </c>
      <c r="AC5" s="2">
        <v>13</v>
      </c>
      <c r="AD5" s="2">
        <v>13</v>
      </c>
      <c r="AE5" s="24" t="s">
        <v>296</v>
      </c>
      <c r="AF5" s="24" t="s">
        <v>345</v>
      </c>
      <c r="AG5" s="24" t="s">
        <v>346</v>
      </c>
      <c r="AH5" s="24" t="s">
        <v>347</v>
      </c>
      <c r="AI5" s="24" t="s">
        <v>348</v>
      </c>
      <c r="AJ5" s="24" t="s">
        <v>349</v>
      </c>
      <c r="AK5" s="24" t="s">
        <v>335</v>
      </c>
      <c r="AL5" s="24" t="s">
        <v>350</v>
      </c>
      <c r="AM5" s="24" t="s">
        <v>351</v>
      </c>
      <c r="AN5" s="24"/>
      <c r="AO5" s="24" t="s">
        <v>352</v>
      </c>
      <c r="AP5" s="24" t="s">
        <v>353</v>
      </c>
      <c r="AY5" s="2" t="s">
        <v>354</v>
      </c>
      <c r="AZ5" s="2" t="s">
        <v>354</v>
      </c>
      <c r="BA5" s="28" t="s">
        <v>356</v>
      </c>
      <c r="BB5" s="2" t="s">
        <v>355</v>
      </c>
      <c r="BC5" s="28" t="s">
        <v>357</v>
      </c>
      <c r="BD5" s="24" t="s">
        <v>298</v>
      </c>
      <c r="BE5" s="24"/>
      <c r="BF5" s="24"/>
      <c r="BG5" s="24"/>
      <c r="BL5" s="24" t="s">
        <v>358</v>
      </c>
      <c r="BM5" s="24" t="s">
        <v>359</v>
      </c>
      <c r="BN5" s="24" t="s">
        <v>360</v>
      </c>
      <c r="BO5" s="2">
        <v>200000000</v>
      </c>
      <c r="BP5" s="2" t="s">
        <v>361</v>
      </c>
      <c r="BQ5" s="2">
        <v>5000</v>
      </c>
      <c r="BR5" s="2">
        <v>200000</v>
      </c>
      <c r="BS5" s="2">
        <v>1000</v>
      </c>
      <c r="BT5" s="2" t="s">
        <v>362</v>
      </c>
      <c r="CD5" s="2">
        <v>1000</v>
      </c>
      <c r="CE5" s="2">
        <v>22650</v>
      </c>
      <c r="CF5" s="2">
        <v>200000</v>
      </c>
      <c r="CG5" s="2">
        <f>CE5*CF5</f>
        <v>4530000000</v>
      </c>
      <c r="CH5" s="2">
        <f>CD5/CE5</f>
        <v>4.4150110375275942E-2</v>
      </c>
      <c r="CI5" s="24" t="s">
        <v>296</v>
      </c>
      <c r="CJ5" s="24" t="s">
        <v>298</v>
      </c>
      <c r="CK5" s="24"/>
      <c r="CL5" s="24" t="s">
        <v>298</v>
      </c>
      <c r="CM5" s="24"/>
      <c r="CN5" s="24" t="s">
        <v>298</v>
      </c>
      <c r="CO5" s="24"/>
      <c r="CP5" s="24" t="s">
        <v>298</v>
      </c>
      <c r="CQ5" s="24"/>
      <c r="CR5" s="24" t="s">
        <v>298</v>
      </c>
      <c r="CS5" s="24"/>
      <c r="CT5" s="24" t="s">
        <v>318</v>
      </c>
      <c r="CU5" s="24"/>
      <c r="CV5" s="24" t="s">
        <v>318</v>
      </c>
      <c r="CW5" s="24"/>
      <c r="CX5" s="24" t="s">
        <v>318</v>
      </c>
      <c r="CY5" s="24"/>
      <c r="CZ5" s="24" t="s">
        <v>318</v>
      </c>
      <c r="DA5" s="24"/>
      <c r="DB5" s="24" t="s">
        <v>318</v>
      </c>
      <c r="DC5" s="24"/>
      <c r="DD5" s="24" t="s">
        <v>318</v>
      </c>
      <c r="DE5" s="24"/>
      <c r="DF5" s="24" t="s">
        <v>318</v>
      </c>
      <c r="DG5" s="24"/>
      <c r="DH5" s="24" t="s">
        <v>298</v>
      </c>
      <c r="DI5" s="24"/>
      <c r="DJ5" s="24" t="s">
        <v>298</v>
      </c>
      <c r="DK5" s="24"/>
      <c r="DL5" s="24" t="s">
        <v>298</v>
      </c>
      <c r="DM5" s="24"/>
      <c r="DN5" s="24" t="s">
        <v>318</v>
      </c>
      <c r="DO5" s="24"/>
      <c r="DP5" s="24"/>
      <c r="DQ5" s="24" t="s">
        <v>414</v>
      </c>
      <c r="DR5" s="24"/>
      <c r="DS5" s="24" t="s">
        <v>415</v>
      </c>
      <c r="DT5" s="2" t="s">
        <v>363</v>
      </c>
      <c r="EA5" s="2">
        <v>10000000</v>
      </c>
      <c r="EC5" s="2">
        <v>10000000</v>
      </c>
      <c r="EG5" s="24" t="s">
        <v>298</v>
      </c>
      <c r="EI5" s="24" t="s">
        <v>298</v>
      </c>
      <c r="EK5" s="24" t="s">
        <v>298</v>
      </c>
      <c r="EL5" s="24"/>
      <c r="EM5" s="24" t="s">
        <v>298</v>
      </c>
      <c r="EN5" s="24"/>
      <c r="EO5" s="24" t="s">
        <v>364</v>
      </c>
      <c r="EP5" s="2" t="s">
        <v>285</v>
      </c>
      <c r="EQ5" s="2" t="s">
        <v>365</v>
      </c>
      <c r="ER5" s="24">
        <v>200000</v>
      </c>
      <c r="ES5" s="24"/>
      <c r="ET5" s="24" t="s">
        <v>366</v>
      </c>
      <c r="EU5" s="24"/>
      <c r="EV5" s="24" t="s">
        <v>289</v>
      </c>
      <c r="EW5" s="24"/>
      <c r="EX5" s="24">
        <v>-0.62633000000000005</v>
      </c>
      <c r="EY5" s="24"/>
      <c r="EZ5" s="24" t="s">
        <v>293</v>
      </c>
      <c r="FA5" s="24"/>
      <c r="FB5" s="24" t="s">
        <v>293</v>
      </c>
      <c r="FC5" s="24"/>
      <c r="FD5" s="24" t="s">
        <v>293</v>
      </c>
      <c r="FE5" s="24"/>
      <c r="FF5" s="24" t="s">
        <v>293</v>
      </c>
      <c r="FG5" s="24"/>
      <c r="FH5" s="24" t="s">
        <v>293</v>
      </c>
      <c r="FI5" s="24"/>
      <c r="FJ5" s="24" t="s">
        <v>293</v>
      </c>
      <c r="FK5" s="24"/>
      <c r="FL5" s="24" t="s">
        <v>293</v>
      </c>
      <c r="FM5" s="24"/>
      <c r="FN5" s="24" t="s">
        <v>293</v>
      </c>
      <c r="FO5" s="24"/>
      <c r="FP5" s="24" t="s">
        <v>293</v>
      </c>
      <c r="FQ5" s="24"/>
      <c r="FR5" s="24" t="s">
        <v>293</v>
      </c>
      <c r="FS5" s="24" t="s">
        <v>367</v>
      </c>
      <c r="FT5" s="24" t="s">
        <v>420</v>
      </c>
      <c r="FU5" s="24"/>
      <c r="FV5" s="24" t="s">
        <v>293</v>
      </c>
      <c r="FW5" s="24" t="s">
        <v>440</v>
      </c>
      <c r="FX5" s="24" t="s">
        <v>421</v>
      </c>
      <c r="FY5" s="24" t="s">
        <v>439</v>
      </c>
      <c r="FZ5" s="24" t="s">
        <v>293</v>
      </c>
      <c r="GA5" s="24"/>
      <c r="GB5" s="2">
        <v>3</v>
      </c>
      <c r="GC5" s="26" t="s">
        <v>368</v>
      </c>
      <c r="GD5" s="24" t="s">
        <v>296</v>
      </c>
      <c r="GE5" s="24" t="s">
        <v>297</v>
      </c>
      <c r="GF5" s="24" t="s">
        <v>297</v>
      </c>
      <c r="GG5" s="24" t="s">
        <v>296</v>
      </c>
      <c r="GH5" s="24" t="s">
        <v>297</v>
      </c>
      <c r="GI5" s="24" t="s">
        <v>297</v>
      </c>
      <c r="GJ5" s="24" t="s">
        <v>297</v>
      </c>
      <c r="GK5" s="24" t="s">
        <v>297</v>
      </c>
    </row>
    <row r="6" spans="1:193" s="2" customFormat="1" ht="27" customHeight="1" x14ac:dyDescent="0.3">
      <c r="A6" s="2" t="s">
        <v>441</v>
      </c>
      <c r="C6" s="24" t="s">
        <v>558</v>
      </c>
      <c r="D6" s="2" t="s">
        <v>442</v>
      </c>
      <c r="E6" s="2" t="s">
        <v>443</v>
      </c>
      <c r="F6" s="2" t="s">
        <v>444</v>
      </c>
      <c r="G6" s="24" t="s">
        <v>445</v>
      </c>
      <c r="H6" s="2" t="s">
        <v>447</v>
      </c>
      <c r="I6" s="24" t="s">
        <v>445</v>
      </c>
      <c r="J6" s="24" t="s">
        <v>448</v>
      </c>
      <c r="K6" s="24" t="s">
        <v>446</v>
      </c>
      <c r="L6" s="2" t="s">
        <v>449</v>
      </c>
      <c r="M6" s="2" t="s">
        <v>450</v>
      </c>
      <c r="N6" s="24" t="s">
        <v>451</v>
      </c>
      <c r="O6" s="2" t="s">
        <v>449</v>
      </c>
      <c r="P6" s="2" t="s">
        <v>450</v>
      </c>
      <c r="Q6" s="24" t="s">
        <v>452</v>
      </c>
      <c r="R6" s="2" t="s">
        <v>453</v>
      </c>
      <c r="S6" s="2" t="s">
        <v>454</v>
      </c>
      <c r="T6" s="24" t="s">
        <v>455</v>
      </c>
      <c r="U6" s="24" t="s">
        <v>456</v>
      </c>
      <c r="V6" s="24" t="s">
        <v>457</v>
      </c>
      <c r="W6" s="24" t="s">
        <v>458</v>
      </c>
      <c r="X6" s="2" t="s">
        <v>459</v>
      </c>
      <c r="Y6" s="2" t="s">
        <v>265</v>
      </c>
      <c r="Z6" s="2" t="s">
        <v>460</v>
      </c>
      <c r="AA6" s="2">
        <v>14</v>
      </c>
      <c r="AB6" s="2">
        <v>13</v>
      </c>
      <c r="AC6" s="2">
        <v>8</v>
      </c>
      <c r="AD6" s="2">
        <v>8</v>
      </c>
      <c r="AE6" s="24" t="s">
        <v>461</v>
      </c>
      <c r="AF6" s="24" t="s">
        <v>462</v>
      </c>
      <c r="AG6" s="24" t="s">
        <v>463</v>
      </c>
      <c r="AH6" s="24" t="s">
        <v>464</v>
      </c>
      <c r="AI6" s="24" t="s">
        <v>466</v>
      </c>
      <c r="AJ6" s="24" t="s">
        <v>467</v>
      </c>
      <c r="AK6" s="24" t="s">
        <v>468</v>
      </c>
      <c r="AL6" s="29" t="s">
        <v>469</v>
      </c>
      <c r="AM6" s="24"/>
      <c r="AN6" s="24"/>
      <c r="AO6" s="24"/>
      <c r="AP6" s="24"/>
      <c r="AU6" s="2" t="s">
        <v>470</v>
      </c>
      <c r="AW6" s="2" t="s">
        <v>471</v>
      </c>
      <c r="AX6" s="2" t="s">
        <v>472</v>
      </c>
      <c r="AY6" s="2" t="s">
        <v>473</v>
      </c>
      <c r="AZ6" s="2" t="s">
        <v>473</v>
      </c>
      <c r="BA6" s="26" t="s">
        <v>474</v>
      </c>
      <c r="BC6" s="2" t="s">
        <v>475</v>
      </c>
      <c r="BD6" s="24" t="s">
        <v>461</v>
      </c>
      <c r="BE6" s="24" t="s">
        <v>476</v>
      </c>
      <c r="BF6" s="24" t="s">
        <v>477</v>
      </c>
      <c r="BG6" s="24" t="s">
        <v>478</v>
      </c>
      <c r="BH6" s="2">
        <v>595</v>
      </c>
      <c r="BI6" s="2">
        <v>280</v>
      </c>
      <c r="BJ6" s="2">
        <v>221</v>
      </c>
      <c r="BK6" s="2">
        <v>-344</v>
      </c>
      <c r="BL6" s="24" t="s">
        <v>479</v>
      </c>
      <c r="BM6" s="24" t="s">
        <v>280</v>
      </c>
      <c r="BN6" s="24" t="s">
        <v>480</v>
      </c>
      <c r="BO6" s="30" t="s">
        <v>481</v>
      </c>
      <c r="BP6" s="2" t="s">
        <v>482</v>
      </c>
      <c r="BQ6" s="25">
        <v>5000</v>
      </c>
      <c r="BR6" s="25">
        <v>85000</v>
      </c>
      <c r="BS6" s="25">
        <v>2236</v>
      </c>
      <c r="BT6" s="2" t="s">
        <v>483</v>
      </c>
      <c r="CD6" s="2">
        <v>2236</v>
      </c>
      <c r="CE6" s="2">
        <v>56043</v>
      </c>
      <c r="CF6" s="2">
        <v>140000</v>
      </c>
      <c r="CG6" s="2">
        <f>CF6*CE6</f>
        <v>7846020000</v>
      </c>
      <c r="CH6" s="2">
        <f>CD6/CE6</f>
        <v>3.9897935513801899E-2</v>
      </c>
      <c r="CI6" s="24" t="s">
        <v>484</v>
      </c>
      <c r="CJ6" s="24" t="s">
        <v>485</v>
      </c>
      <c r="CK6" s="24"/>
      <c r="CL6" s="24" t="s">
        <v>485</v>
      </c>
      <c r="CM6" s="24"/>
      <c r="CN6" s="24" t="s">
        <v>461</v>
      </c>
      <c r="CO6" s="24" t="s">
        <v>486</v>
      </c>
      <c r="CP6" s="24" t="s">
        <v>485</v>
      </c>
      <c r="CQ6" s="24"/>
      <c r="CR6" s="24" t="s">
        <v>487</v>
      </c>
      <c r="CS6" s="24"/>
      <c r="CT6" s="24" t="s">
        <v>487</v>
      </c>
      <c r="CU6" s="24"/>
      <c r="CV6" s="24" t="s">
        <v>487</v>
      </c>
      <c r="CW6" s="24"/>
      <c r="CX6" s="24" t="s">
        <v>487</v>
      </c>
      <c r="CY6" s="24"/>
      <c r="CZ6" s="24" t="s">
        <v>485</v>
      </c>
      <c r="DA6" s="24"/>
      <c r="DB6" s="24" t="s">
        <v>485</v>
      </c>
      <c r="DC6" s="24"/>
      <c r="DD6" s="24" t="s">
        <v>485</v>
      </c>
      <c r="DE6" s="24"/>
      <c r="DF6" s="24" t="s">
        <v>485</v>
      </c>
      <c r="DG6" s="24"/>
      <c r="DH6" s="24" t="s">
        <v>485</v>
      </c>
      <c r="DI6" s="24"/>
      <c r="DJ6" s="24" t="s">
        <v>485</v>
      </c>
      <c r="DK6" s="24"/>
      <c r="DL6" s="24" t="s">
        <v>485</v>
      </c>
      <c r="DM6" s="24"/>
      <c r="DN6" s="24" t="s">
        <v>485</v>
      </c>
      <c r="DO6" s="24" t="s">
        <v>488</v>
      </c>
      <c r="DP6" s="24" t="s">
        <v>489</v>
      </c>
      <c r="DQ6" s="24" t="s">
        <v>490</v>
      </c>
      <c r="DR6" s="24" t="s">
        <v>491</v>
      </c>
      <c r="DS6" s="24" t="s">
        <v>492</v>
      </c>
      <c r="DT6" s="28" t="s">
        <v>493</v>
      </c>
      <c r="DU6" s="2">
        <v>99</v>
      </c>
      <c r="DW6" s="2">
        <v>99</v>
      </c>
      <c r="EA6" s="2">
        <v>30</v>
      </c>
      <c r="EC6" s="2">
        <v>30</v>
      </c>
      <c r="EG6" s="24" t="s">
        <v>461</v>
      </c>
      <c r="EH6" s="2" t="s">
        <v>494</v>
      </c>
      <c r="EI6" s="24" t="s">
        <v>485</v>
      </c>
      <c r="EK6" s="24" t="s">
        <v>485</v>
      </c>
      <c r="EL6" s="24"/>
      <c r="EM6" s="24" t="s">
        <v>485</v>
      </c>
      <c r="EN6" s="24"/>
      <c r="EO6" s="24" t="s">
        <v>461</v>
      </c>
      <c r="EP6" s="2" t="s">
        <v>495</v>
      </c>
      <c r="EQ6" s="2" t="s">
        <v>496</v>
      </c>
      <c r="ER6" s="24" t="s">
        <v>497</v>
      </c>
      <c r="ES6" s="24" t="s">
        <v>498</v>
      </c>
      <c r="ET6" s="24" t="s">
        <v>499</v>
      </c>
      <c r="EU6" s="24"/>
      <c r="EV6" s="24" t="s">
        <v>500</v>
      </c>
      <c r="EW6" s="24"/>
      <c r="EX6" s="24" t="s">
        <v>502</v>
      </c>
      <c r="EY6" s="24" t="s">
        <v>501</v>
      </c>
      <c r="EZ6" s="24" t="s">
        <v>503</v>
      </c>
      <c r="FA6" s="24"/>
      <c r="FB6" s="24" t="s">
        <v>504</v>
      </c>
      <c r="FC6" s="24"/>
      <c r="FD6" s="24" t="s">
        <v>505</v>
      </c>
      <c r="FE6" s="24"/>
      <c r="FF6" s="24" t="s">
        <v>503</v>
      </c>
      <c r="FG6" s="24"/>
      <c r="FH6" s="24" t="s">
        <v>503</v>
      </c>
      <c r="FI6" s="24"/>
      <c r="FJ6" s="24" t="s">
        <v>505</v>
      </c>
      <c r="FK6" s="24"/>
      <c r="FL6" s="24" t="s">
        <v>505</v>
      </c>
      <c r="FM6" s="24"/>
      <c r="FN6" s="24" t="s">
        <v>505</v>
      </c>
      <c r="FO6" s="24"/>
      <c r="FP6" s="24" t="s">
        <v>503</v>
      </c>
      <c r="FQ6" s="24"/>
      <c r="FR6" s="24" t="s">
        <v>503</v>
      </c>
      <c r="FS6" s="24"/>
      <c r="FT6" s="24" t="s">
        <v>503</v>
      </c>
      <c r="FU6" s="24"/>
      <c r="FV6" s="24" t="s">
        <v>503</v>
      </c>
      <c r="FW6" s="24"/>
      <c r="FX6" s="24" t="s">
        <v>503</v>
      </c>
      <c r="FY6" s="24"/>
      <c r="FZ6" s="24" t="s">
        <v>505</v>
      </c>
      <c r="GA6" s="24"/>
      <c r="GB6" s="2">
        <v>3</v>
      </c>
      <c r="GC6" s="2" t="s">
        <v>506</v>
      </c>
      <c r="GD6" s="24" t="s">
        <v>461</v>
      </c>
      <c r="GE6" s="24" t="s">
        <v>507</v>
      </c>
      <c r="GF6" s="24" t="s">
        <v>507</v>
      </c>
      <c r="GG6" s="24" t="s">
        <v>507</v>
      </c>
      <c r="GH6" s="24" t="s">
        <v>461</v>
      </c>
      <c r="GI6" s="24" t="s">
        <v>507</v>
      </c>
      <c r="GJ6" s="24" t="s">
        <v>507</v>
      </c>
      <c r="GK6" s="24" t="s">
        <v>461</v>
      </c>
    </row>
  </sheetData>
  <mergeCells count="64">
    <mergeCell ref="FZ2:GA2"/>
    <mergeCell ref="ER1:GA1"/>
    <mergeCell ref="GB1:GC1"/>
    <mergeCell ref="GD1:GK1"/>
    <mergeCell ref="FN2:FO2"/>
    <mergeCell ref="FP2:FQ2"/>
    <mergeCell ref="FR2:FS2"/>
    <mergeCell ref="FT2:FU2"/>
    <mergeCell ref="FV2:FW2"/>
    <mergeCell ref="FX2:FY2"/>
    <mergeCell ref="FB2:FC2"/>
    <mergeCell ref="FD2:FE2"/>
    <mergeCell ref="FF2:FG2"/>
    <mergeCell ref="FH2:FI2"/>
    <mergeCell ref="FJ2:FK2"/>
    <mergeCell ref="FL2:FM2"/>
    <mergeCell ref="EZ2:FA2"/>
    <mergeCell ref="EG2:EH2"/>
    <mergeCell ref="EI2:EJ2"/>
    <mergeCell ref="EK2:EL2"/>
    <mergeCell ref="EM2:EN2"/>
    <mergeCell ref="EQ2:EQ3"/>
    <mergeCell ref="ER2:ES2"/>
    <mergeCell ref="ET2:EU2"/>
    <mergeCell ref="EV2:EW2"/>
    <mergeCell ref="EX2:EY2"/>
    <mergeCell ref="EG1:EN1"/>
    <mergeCell ref="EO2:EP2"/>
    <mergeCell ref="EO1:EP1"/>
    <mergeCell ref="DW2:DX2"/>
    <mergeCell ref="DY2:DZ2"/>
    <mergeCell ref="EA2:EB2"/>
    <mergeCell ref="EC2:ED2"/>
    <mergeCell ref="EE2:EF2"/>
    <mergeCell ref="DU1:EF1"/>
    <mergeCell ref="DU2:DV2"/>
    <mergeCell ref="DL2:DM2"/>
    <mergeCell ref="DN2:DO2"/>
    <mergeCell ref="DQ2:DS2"/>
    <mergeCell ref="DQ1:DS1"/>
    <mergeCell ref="DT2:DT3"/>
    <mergeCell ref="DJ2:DK2"/>
    <mergeCell ref="CI1:DM1"/>
    <mergeCell ref="DN1:DP1"/>
    <mergeCell ref="CJ2:CK2"/>
    <mergeCell ref="CL2:CM2"/>
    <mergeCell ref="CN2:CO2"/>
    <mergeCell ref="CP2:CQ2"/>
    <mergeCell ref="CR2:CS2"/>
    <mergeCell ref="CT2:CU2"/>
    <mergeCell ref="CV2:CW2"/>
    <mergeCell ref="CX2:CY2"/>
    <mergeCell ref="CZ2:DA2"/>
    <mergeCell ref="DB2:DC2"/>
    <mergeCell ref="DD2:DE2"/>
    <mergeCell ref="DF2:DG2"/>
    <mergeCell ref="DH2:DI2"/>
    <mergeCell ref="A1:AX2"/>
    <mergeCell ref="AY1:BC2"/>
    <mergeCell ref="BD1:BK2"/>
    <mergeCell ref="BL1:CH1"/>
    <mergeCell ref="BL2:BT2"/>
    <mergeCell ref="BU2:CC2"/>
    <mergeCell ref="CD2:CH2"/>
  </mergeCells>
  <phoneticPr fontId="1" type="noConversion"/>
  <hyperlinks>
    <hyperlink ref="F5" r:id="rId1"/>
    <hyperlink ref="AL6"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Q41" sqref="Q41"/>
    </sheetView>
  </sheetViews>
  <sheetFormatPr defaultRowHeight="11.25" x14ac:dyDescent="0.3"/>
  <cols>
    <col min="1" max="2" width="14.125" style="10" bestFit="1" customWidth="1"/>
    <col min="3" max="3" width="14.75" style="10" customWidth="1"/>
    <col min="4" max="4" width="12.25" style="10" bestFit="1" customWidth="1"/>
    <col min="5" max="16384" width="9" style="1"/>
  </cols>
  <sheetData>
    <row r="1" spans="1:13" x14ac:dyDescent="0.3">
      <c r="A1" s="52" t="s">
        <v>116</v>
      </c>
      <c r="B1" s="52"/>
      <c r="C1" s="52"/>
      <c r="D1" s="18" t="s">
        <v>127</v>
      </c>
      <c r="E1" s="18"/>
      <c r="F1" s="18"/>
      <c r="G1" s="18"/>
      <c r="H1" s="18"/>
      <c r="I1" s="18"/>
      <c r="J1" s="18"/>
      <c r="K1" s="18"/>
      <c r="L1" s="18"/>
      <c r="M1" s="18"/>
    </row>
    <row r="2" spans="1:13" x14ac:dyDescent="0.3">
      <c r="A2" s="52"/>
      <c r="B2" s="52"/>
      <c r="C2" s="52"/>
      <c r="D2" s="18"/>
      <c r="E2" s="18"/>
      <c r="F2" s="18"/>
      <c r="G2" s="18"/>
      <c r="H2" s="18"/>
      <c r="I2" s="18"/>
      <c r="J2" s="18"/>
      <c r="K2" s="18"/>
      <c r="L2" s="18"/>
      <c r="M2" s="18"/>
    </row>
    <row r="3" spans="1:13" ht="22.5" x14ac:dyDescent="0.3">
      <c r="A3" s="23" t="s">
        <v>0</v>
      </c>
      <c r="B3" s="23" t="s">
        <v>39</v>
      </c>
      <c r="C3" s="23" t="s">
        <v>1</v>
      </c>
      <c r="D3" s="12" t="s">
        <v>117</v>
      </c>
      <c r="E3" s="5" t="s">
        <v>118</v>
      </c>
      <c r="F3" s="5" t="s">
        <v>119</v>
      </c>
      <c r="G3" s="5" t="s">
        <v>120</v>
      </c>
      <c r="H3" s="5" t="s">
        <v>121</v>
      </c>
      <c r="I3" s="5" t="s">
        <v>122</v>
      </c>
      <c r="J3" s="5" t="s">
        <v>123</v>
      </c>
      <c r="K3" s="5" t="s">
        <v>124</v>
      </c>
      <c r="L3" s="5" t="s">
        <v>101</v>
      </c>
      <c r="M3" s="5" t="s">
        <v>125</v>
      </c>
    </row>
    <row r="4" spans="1:13" x14ac:dyDescent="0.3">
      <c r="A4" s="24" t="s">
        <v>252</v>
      </c>
      <c r="B4" s="24" t="s">
        <v>558</v>
      </c>
      <c r="C4" s="24" t="s">
        <v>305</v>
      </c>
      <c r="D4" s="24" t="s">
        <v>306</v>
      </c>
      <c r="E4" s="2" t="s">
        <v>307</v>
      </c>
      <c r="F4" s="2" t="s">
        <v>308</v>
      </c>
      <c r="G4" s="2">
        <v>1000</v>
      </c>
      <c r="H4" s="2">
        <v>30000</v>
      </c>
      <c r="I4" s="2">
        <v>1</v>
      </c>
      <c r="J4" s="2">
        <v>1</v>
      </c>
      <c r="K4" s="2" t="s">
        <v>309</v>
      </c>
      <c r="L4" s="2" t="s">
        <v>310</v>
      </c>
      <c r="M4" s="2">
        <v>10</v>
      </c>
    </row>
    <row r="5" spans="1:13" x14ac:dyDescent="0.3">
      <c r="A5" s="24" t="s">
        <v>369</v>
      </c>
      <c r="B5" s="24" t="s">
        <v>558</v>
      </c>
      <c r="C5" s="24" t="s">
        <v>370</v>
      </c>
      <c r="D5" s="24" t="s">
        <v>372</v>
      </c>
      <c r="E5" s="2"/>
      <c r="F5" s="2" t="s">
        <v>371</v>
      </c>
      <c r="G5" s="2">
        <v>200000</v>
      </c>
      <c r="H5" s="2">
        <v>50000000</v>
      </c>
      <c r="I5" s="2"/>
      <c r="J5" s="2"/>
      <c r="K5" s="2" t="s">
        <v>374</v>
      </c>
      <c r="L5" s="2" t="s">
        <v>373</v>
      </c>
      <c r="M5" s="2"/>
    </row>
    <row r="6" spans="1:13" x14ac:dyDescent="0.3">
      <c r="A6" s="24" t="s">
        <v>369</v>
      </c>
      <c r="B6" s="24" t="s">
        <v>558</v>
      </c>
      <c r="C6" s="24" t="s">
        <v>370</v>
      </c>
      <c r="D6" s="24" t="s">
        <v>372</v>
      </c>
      <c r="E6" s="2"/>
      <c r="F6" s="2" t="s">
        <v>371</v>
      </c>
      <c r="G6" s="2">
        <v>7000</v>
      </c>
      <c r="H6" s="2">
        <v>60000000</v>
      </c>
      <c r="I6" s="2"/>
      <c r="J6" s="2"/>
      <c r="K6" s="2" t="s">
        <v>416</v>
      </c>
      <c r="L6" s="2" t="s">
        <v>417</v>
      </c>
      <c r="M6" s="2">
        <v>11</v>
      </c>
    </row>
    <row r="7" spans="1:13" x14ac:dyDescent="0.3">
      <c r="A7" s="24" t="s">
        <v>509</v>
      </c>
      <c r="B7" s="24" t="s">
        <v>558</v>
      </c>
      <c r="C7" s="24" t="s">
        <v>508</v>
      </c>
      <c r="D7" s="24" t="s">
        <v>510</v>
      </c>
      <c r="E7" s="2"/>
      <c r="F7" s="2" t="s">
        <v>511</v>
      </c>
      <c r="G7" s="2">
        <v>140000</v>
      </c>
      <c r="H7" s="2">
        <v>499940000</v>
      </c>
      <c r="I7" s="2"/>
      <c r="J7" s="2"/>
      <c r="K7" s="2" t="s">
        <v>514</v>
      </c>
      <c r="L7" s="2" t="s">
        <v>516</v>
      </c>
      <c r="M7" s="2">
        <v>150</v>
      </c>
    </row>
    <row r="8" spans="1:13" x14ac:dyDescent="0.3">
      <c r="A8" s="24" t="s">
        <v>509</v>
      </c>
      <c r="B8" s="24" t="s">
        <v>558</v>
      </c>
      <c r="C8" s="24" t="s">
        <v>508</v>
      </c>
      <c r="D8" s="24" t="s">
        <v>512</v>
      </c>
      <c r="E8" s="2" t="s">
        <v>513</v>
      </c>
      <c r="F8" s="2" t="s">
        <v>511</v>
      </c>
      <c r="G8" s="2">
        <v>200000</v>
      </c>
      <c r="H8" s="2">
        <v>140000000</v>
      </c>
      <c r="I8" s="2"/>
      <c r="J8" s="2"/>
      <c r="K8" s="2" t="s">
        <v>515</v>
      </c>
      <c r="L8" s="2" t="s">
        <v>517</v>
      </c>
      <c r="M8" s="2">
        <v>180</v>
      </c>
    </row>
  </sheetData>
  <mergeCells count="2">
    <mergeCell ref="A1:C2"/>
    <mergeCell ref="D1:M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P52" sqref="P52"/>
    </sheetView>
  </sheetViews>
  <sheetFormatPr defaultRowHeight="11.25" x14ac:dyDescent="0.3"/>
  <cols>
    <col min="1" max="2" width="14.125" style="1" bestFit="1" customWidth="1"/>
    <col min="3" max="3" width="14.375" style="1" bestFit="1" customWidth="1"/>
    <col min="4" max="4" width="12.25" style="10" bestFit="1" customWidth="1"/>
    <col min="5" max="5" width="9" style="1" customWidth="1"/>
    <col min="6" max="16384" width="9" style="1"/>
  </cols>
  <sheetData>
    <row r="1" spans="1:8" x14ac:dyDescent="0.3">
      <c r="A1" s="53" t="s">
        <v>116</v>
      </c>
      <c r="B1" s="53"/>
      <c r="C1" s="53"/>
      <c r="D1" s="18" t="s">
        <v>128</v>
      </c>
      <c r="E1" s="18"/>
      <c r="F1" s="18"/>
      <c r="G1" s="18"/>
      <c r="H1" s="18"/>
    </row>
    <row r="2" spans="1:8" x14ac:dyDescent="0.3">
      <c r="A2" s="53"/>
      <c r="B2" s="53"/>
      <c r="C2" s="53"/>
      <c r="D2" s="18"/>
      <c r="E2" s="18"/>
      <c r="F2" s="18"/>
      <c r="G2" s="18"/>
      <c r="H2" s="18"/>
    </row>
    <row r="3" spans="1:8" ht="22.5" x14ac:dyDescent="0.3">
      <c r="A3" s="6" t="s">
        <v>0</v>
      </c>
      <c r="B3" s="6" t="s">
        <v>39</v>
      </c>
      <c r="C3" s="6" t="s">
        <v>1</v>
      </c>
      <c r="D3" s="12" t="s">
        <v>129</v>
      </c>
      <c r="E3" s="5" t="s">
        <v>130</v>
      </c>
      <c r="F3" s="5" t="s">
        <v>131</v>
      </c>
      <c r="G3" s="5" t="s">
        <v>132</v>
      </c>
      <c r="H3" s="5" t="s">
        <v>133</v>
      </c>
    </row>
    <row r="4" spans="1:8" x14ac:dyDescent="0.3">
      <c r="A4" s="24" t="s">
        <v>252</v>
      </c>
      <c r="B4" s="24" t="s">
        <v>558</v>
      </c>
      <c r="C4" s="24" t="s">
        <v>305</v>
      </c>
      <c r="D4" s="24" t="s">
        <v>311</v>
      </c>
      <c r="E4" s="2" t="s">
        <v>312</v>
      </c>
      <c r="F4" s="2">
        <v>10</v>
      </c>
      <c r="G4" s="2">
        <v>100</v>
      </c>
      <c r="H4" s="2" t="s">
        <v>313</v>
      </c>
    </row>
    <row r="5" spans="1:8" x14ac:dyDescent="0.3">
      <c r="A5" s="24" t="s">
        <v>252</v>
      </c>
      <c r="B5" s="24" t="s">
        <v>558</v>
      </c>
      <c r="C5" s="24" t="s">
        <v>305</v>
      </c>
      <c r="D5" s="24" t="s">
        <v>311</v>
      </c>
      <c r="E5" s="2" t="s">
        <v>319</v>
      </c>
      <c r="F5" s="2">
        <v>20</v>
      </c>
      <c r="G5" s="2">
        <v>100</v>
      </c>
      <c r="H5" s="2" t="s">
        <v>320</v>
      </c>
    </row>
    <row r="6" spans="1:8" x14ac:dyDescent="0.3">
      <c r="A6" s="24" t="s">
        <v>369</v>
      </c>
      <c r="B6" s="24" t="s">
        <v>558</v>
      </c>
      <c r="C6" s="24" t="s">
        <v>370</v>
      </c>
      <c r="D6" s="24" t="s">
        <v>375</v>
      </c>
      <c r="E6" s="17" t="s">
        <v>391</v>
      </c>
      <c r="F6" s="54">
        <v>13750</v>
      </c>
      <c r="G6" s="54">
        <v>60.71</v>
      </c>
      <c r="H6" s="55" t="s">
        <v>392</v>
      </c>
    </row>
    <row r="7" spans="1:8" x14ac:dyDescent="0.3">
      <c r="A7" s="24" t="s">
        <v>369</v>
      </c>
      <c r="B7" s="24" t="s">
        <v>558</v>
      </c>
      <c r="C7" s="24" t="s">
        <v>370</v>
      </c>
      <c r="D7" s="24" t="s">
        <v>375</v>
      </c>
      <c r="E7" s="17" t="s">
        <v>376</v>
      </c>
      <c r="F7" s="54">
        <v>6000</v>
      </c>
      <c r="G7" s="54">
        <v>26.49</v>
      </c>
      <c r="H7" s="55" t="s">
        <v>393</v>
      </c>
    </row>
    <row r="8" spans="1:8" ht="11.25" customHeight="1" x14ac:dyDescent="0.3">
      <c r="A8" s="24" t="s">
        <v>369</v>
      </c>
      <c r="B8" s="24" t="s">
        <v>558</v>
      </c>
      <c r="C8" s="24" t="s">
        <v>370</v>
      </c>
      <c r="D8" s="24" t="s">
        <v>375</v>
      </c>
      <c r="E8" s="17" t="s">
        <v>377</v>
      </c>
      <c r="F8" s="54">
        <v>1000</v>
      </c>
      <c r="G8" s="54">
        <v>4.42</v>
      </c>
      <c r="H8" s="55"/>
    </row>
    <row r="9" spans="1:8" ht="11.25" customHeight="1" x14ac:dyDescent="0.3">
      <c r="A9" s="24" t="s">
        <v>369</v>
      </c>
      <c r="B9" s="24" t="s">
        <v>558</v>
      </c>
      <c r="C9" s="24" t="s">
        <v>370</v>
      </c>
      <c r="D9" s="24" t="s">
        <v>375</v>
      </c>
      <c r="E9" s="17" t="s">
        <v>378</v>
      </c>
      <c r="F9" s="54">
        <v>500</v>
      </c>
      <c r="G9" s="54">
        <v>2.21</v>
      </c>
      <c r="H9" s="55" t="s">
        <v>394</v>
      </c>
    </row>
    <row r="10" spans="1:8" x14ac:dyDescent="0.3">
      <c r="A10" s="24" t="s">
        <v>369</v>
      </c>
      <c r="B10" s="24" t="s">
        <v>558</v>
      </c>
      <c r="C10" s="24" t="s">
        <v>370</v>
      </c>
      <c r="D10" s="24" t="s">
        <v>375</v>
      </c>
      <c r="E10" s="17" t="s">
        <v>379</v>
      </c>
      <c r="F10" s="54">
        <v>250</v>
      </c>
      <c r="G10" s="54">
        <v>1.1100000000000001</v>
      </c>
      <c r="H10" s="55" t="s">
        <v>395</v>
      </c>
    </row>
    <row r="11" spans="1:8" x14ac:dyDescent="0.3">
      <c r="A11" s="24" t="s">
        <v>369</v>
      </c>
      <c r="B11" s="24" t="s">
        <v>558</v>
      </c>
      <c r="C11" s="24" t="s">
        <v>370</v>
      </c>
      <c r="D11" s="24" t="s">
        <v>375</v>
      </c>
      <c r="E11" s="17" t="s">
        <v>380</v>
      </c>
      <c r="F11" s="54">
        <v>200</v>
      </c>
      <c r="G11" s="54">
        <v>0.88</v>
      </c>
      <c r="H11" s="55" t="s">
        <v>395</v>
      </c>
    </row>
    <row r="12" spans="1:8" x14ac:dyDescent="0.3">
      <c r="A12" s="24" t="s">
        <v>369</v>
      </c>
      <c r="B12" s="24" t="s">
        <v>558</v>
      </c>
      <c r="C12" s="24" t="s">
        <v>370</v>
      </c>
      <c r="D12" s="24" t="s">
        <v>375</v>
      </c>
      <c r="E12" s="17" t="s">
        <v>381</v>
      </c>
      <c r="F12" s="54">
        <v>150</v>
      </c>
      <c r="G12" s="54">
        <v>0.66</v>
      </c>
      <c r="H12" s="55" t="s">
        <v>395</v>
      </c>
    </row>
    <row r="13" spans="1:8" x14ac:dyDescent="0.3">
      <c r="A13" s="24" t="s">
        <v>369</v>
      </c>
      <c r="B13" s="24" t="s">
        <v>558</v>
      </c>
      <c r="C13" s="24" t="s">
        <v>370</v>
      </c>
      <c r="D13" s="24" t="s">
        <v>375</v>
      </c>
      <c r="E13" s="17" t="s">
        <v>382</v>
      </c>
      <c r="F13" s="54">
        <v>150</v>
      </c>
      <c r="G13" s="54">
        <v>0.66</v>
      </c>
      <c r="H13" s="55" t="s">
        <v>395</v>
      </c>
    </row>
    <row r="14" spans="1:8" x14ac:dyDescent="0.3">
      <c r="A14" s="24" t="s">
        <v>369</v>
      </c>
      <c r="B14" s="24" t="s">
        <v>558</v>
      </c>
      <c r="C14" s="24" t="s">
        <v>370</v>
      </c>
      <c r="D14" s="24" t="s">
        <v>375</v>
      </c>
      <c r="E14" s="17" t="s">
        <v>383</v>
      </c>
      <c r="F14" s="54">
        <v>100</v>
      </c>
      <c r="G14" s="54">
        <v>0.44</v>
      </c>
      <c r="H14" s="55" t="s">
        <v>395</v>
      </c>
    </row>
    <row r="15" spans="1:8" x14ac:dyDescent="0.3">
      <c r="A15" s="24" t="s">
        <v>369</v>
      </c>
      <c r="B15" s="24" t="s">
        <v>558</v>
      </c>
      <c r="C15" s="24" t="s">
        <v>370</v>
      </c>
      <c r="D15" s="24" t="s">
        <v>375</v>
      </c>
      <c r="E15" s="17" t="s">
        <v>384</v>
      </c>
      <c r="F15" s="54">
        <v>100</v>
      </c>
      <c r="G15" s="54">
        <v>0.44</v>
      </c>
      <c r="H15" s="55" t="s">
        <v>395</v>
      </c>
    </row>
    <row r="16" spans="1:8" x14ac:dyDescent="0.3">
      <c r="A16" s="24" t="s">
        <v>369</v>
      </c>
      <c r="B16" s="24" t="s">
        <v>558</v>
      </c>
      <c r="C16" s="24" t="s">
        <v>370</v>
      </c>
      <c r="D16" s="24" t="s">
        <v>375</v>
      </c>
      <c r="E16" s="17" t="s">
        <v>385</v>
      </c>
      <c r="F16" s="54">
        <v>100</v>
      </c>
      <c r="G16" s="54">
        <v>0.44</v>
      </c>
      <c r="H16" s="55" t="s">
        <v>395</v>
      </c>
    </row>
    <row r="17" spans="1:8" x14ac:dyDescent="0.3">
      <c r="A17" s="24" t="s">
        <v>369</v>
      </c>
      <c r="B17" s="24" t="s">
        <v>558</v>
      </c>
      <c r="C17" s="24" t="s">
        <v>370</v>
      </c>
      <c r="D17" s="24" t="s">
        <v>375</v>
      </c>
      <c r="E17" s="17" t="s">
        <v>386</v>
      </c>
      <c r="F17" s="54">
        <v>100</v>
      </c>
      <c r="G17" s="54">
        <v>0.44</v>
      </c>
      <c r="H17" s="55" t="s">
        <v>395</v>
      </c>
    </row>
    <row r="18" spans="1:8" x14ac:dyDescent="0.3">
      <c r="A18" s="24" t="s">
        <v>369</v>
      </c>
      <c r="B18" s="24" t="s">
        <v>558</v>
      </c>
      <c r="C18" s="24" t="s">
        <v>370</v>
      </c>
      <c r="D18" s="24" t="s">
        <v>375</v>
      </c>
      <c r="E18" s="17" t="s">
        <v>387</v>
      </c>
      <c r="F18" s="54">
        <v>100</v>
      </c>
      <c r="G18" s="54">
        <v>0.44</v>
      </c>
      <c r="H18" s="55" t="s">
        <v>395</v>
      </c>
    </row>
    <row r="19" spans="1:8" x14ac:dyDescent="0.3">
      <c r="A19" s="24" t="s">
        <v>369</v>
      </c>
      <c r="B19" s="24" t="s">
        <v>558</v>
      </c>
      <c r="C19" s="24" t="s">
        <v>370</v>
      </c>
      <c r="D19" s="24" t="s">
        <v>375</v>
      </c>
      <c r="E19" s="17" t="s">
        <v>388</v>
      </c>
      <c r="F19" s="54">
        <v>50</v>
      </c>
      <c r="G19" s="54">
        <v>0.22</v>
      </c>
      <c r="H19" s="55" t="s">
        <v>395</v>
      </c>
    </row>
    <row r="20" spans="1:8" x14ac:dyDescent="0.3">
      <c r="A20" s="24" t="s">
        <v>369</v>
      </c>
      <c r="B20" s="24" t="s">
        <v>558</v>
      </c>
      <c r="C20" s="24" t="s">
        <v>370</v>
      </c>
      <c r="D20" s="24" t="s">
        <v>375</v>
      </c>
      <c r="E20" s="17" t="s">
        <v>389</v>
      </c>
      <c r="F20" s="54">
        <v>50</v>
      </c>
      <c r="G20" s="54">
        <v>0.22</v>
      </c>
      <c r="H20" s="55" t="s">
        <v>395</v>
      </c>
    </row>
    <row r="21" spans="1:8" x14ac:dyDescent="0.3">
      <c r="A21" s="24" t="s">
        <v>369</v>
      </c>
      <c r="B21" s="24" t="s">
        <v>558</v>
      </c>
      <c r="C21" s="24" t="s">
        <v>370</v>
      </c>
      <c r="D21" s="24" t="s">
        <v>375</v>
      </c>
      <c r="E21" s="17" t="s">
        <v>390</v>
      </c>
      <c r="F21" s="54">
        <v>50</v>
      </c>
      <c r="G21" s="54">
        <v>0.22</v>
      </c>
      <c r="H21" s="55" t="s">
        <v>395</v>
      </c>
    </row>
    <row r="22" spans="1:8" x14ac:dyDescent="0.3">
      <c r="A22" s="24" t="s">
        <v>509</v>
      </c>
      <c r="B22" s="24" t="s">
        <v>558</v>
      </c>
      <c r="C22" s="24" t="s">
        <v>508</v>
      </c>
      <c r="D22" s="24" t="s">
        <v>518</v>
      </c>
      <c r="E22" s="17" t="s">
        <v>465</v>
      </c>
      <c r="F22" s="56">
        <v>24600</v>
      </c>
      <c r="G22" s="54">
        <v>43.89</v>
      </c>
      <c r="H22" s="55" t="s">
        <v>537</v>
      </c>
    </row>
    <row r="23" spans="1:8" x14ac:dyDescent="0.3">
      <c r="A23" s="24" t="s">
        <v>509</v>
      </c>
      <c r="B23" s="24" t="s">
        <v>558</v>
      </c>
      <c r="C23" s="24" t="s">
        <v>508</v>
      </c>
      <c r="D23" s="24" t="s">
        <v>518</v>
      </c>
      <c r="E23" s="17" t="s">
        <v>470</v>
      </c>
      <c r="F23" s="56">
        <v>5860</v>
      </c>
      <c r="G23" s="54">
        <v>10.46</v>
      </c>
      <c r="H23" s="55" t="s">
        <v>538</v>
      </c>
    </row>
    <row r="24" spans="1:8" x14ac:dyDescent="0.3">
      <c r="A24" s="24" t="s">
        <v>509</v>
      </c>
      <c r="B24" s="24" t="s">
        <v>558</v>
      </c>
      <c r="C24" s="24" t="s">
        <v>508</v>
      </c>
      <c r="D24" s="24" t="s">
        <v>518</v>
      </c>
      <c r="E24" s="17" t="s">
        <v>519</v>
      </c>
      <c r="F24" s="56">
        <v>3300</v>
      </c>
      <c r="G24" s="54">
        <v>5.89</v>
      </c>
      <c r="H24" s="55" t="s">
        <v>538</v>
      </c>
    </row>
    <row r="25" spans="1:8" x14ac:dyDescent="0.3">
      <c r="A25" s="24" t="s">
        <v>509</v>
      </c>
      <c r="B25" s="24" t="s">
        <v>558</v>
      </c>
      <c r="C25" s="24" t="s">
        <v>508</v>
      </c>
      <c r="D25" s="24" t="s">
        <v>518</v>
      </c>
      <c r="E25" s="17" t="s">
        <v>520</v>
      </c>
      <c r="F25" s="54">
        <v>600</v>
      </c>
      <c r="G25" s="54">
        <v>1.07</v>
      </c>
      <c r="H25" s="55" t="s">
        <v>538</v>
      </c>
    </row>
    <row r="26" spans="1:8" x14ac:dyDescent="0.3">
      <c r="A26" s="24" t="s">
        <v>509</v>
      </c>
      <c r="B26" s="24" t="s">
        <v>558</v>
      </c>
      <c r="C26" s="24" t="s">
        <v>508</v>
      </c>
      <c r="D26" s="24" t="s">
        <v>518</v>
      </c>
      <c r="E26" s="17" t="s">
        <v>521</v>
      </c>
      <c r="F26" s="56">
        <v>2030</v>
      </c>
      <c r="G26" s="54">
        <v>3.62</v>
      </c>
      <c r="H26" s="55" t="s">
        <v>538</v>
      </c>
    </row>
    <row r="27" spans="1:8" x14ac:dyDescent="0.3">
      <c r="A27" s="24" t="s">
        <v>509</v>
      </c>
      <c r="B27" s="24" t="s">
        <v>558</v>
      </c>
      <c r="C27" s="24" t="s">
        <v>508</v>
      </c>
      <c r="D27" s="24" t="s">
        <v>518</v>
      </c>
      <c r="E27" s="17" t="s">
        <v>522</v>
      </c>
      <c r="F27" s="56">
        <v>2000</v>
      </c>
      <c r="G27" s="54">
        <v>3.57</v>
      </c>
      <c r="H27" s="55" t="s">
        <v>538</v>
      </c>
    </row>
    <row r="28" spans="1:8" x14ac:dyDescent="0.3">
      <c r="A28" s="24" t="s">
        <v>509</v>
      </c>
      <c r="B28" s="24" t="s">
        <v>558</v>
      </c>
      <c r="C28" s="24" t="s">
        <v>508</v>
      </c>
      <c r="D28" s="24" t="s">
        <v>518</v>
      </c>
      <c r="E28" s="17" t="s">
        <v>523</v>
      </c>
      <c r="F28" s="56">
        <v>2000</v>
      </c>
      <c r="G28" s="54">
        <v>3.57</v>
      </c>
      <c r="H28" s="55" t="s">
        <v>538</v>
      </c>
    </row>
    <row r="29" spans="1:8" x14ac:dyDescent="0.3">
      <c r="A29" s="24" t="s">
        <v>509</v>
      </c>
      <c r="B29" s="24" t="s">
        <v>558</v>
      </c>
      <c r="C29" s="24" t="s">
        <v>508</v>
      </c>
      <c r="D29" s="24" t="s">
        <v>518</v>
      </c>
      <c r="E29" s="17" t="s">
        <v>524</v>
      </c>
      <c r="F29" s="54">
        <v>176</v>
      </c>
      <c r="G29" s="54">
        <v>0.31</v>
      </c>
      <c r="H29" s="55" t="s">
        <v>539</v>
      </c>
    </row>
    <row r="30" spans="1:8" x14ac:dyDescent="0.3">
      <c r="A30" s="24" t="s">
        <v>509</v>
      </c>
      <c r="B30" s="24" t="s">
        <v>558</v>
      </c>
      <c r="C30" s="24" t="s">
        <v>508</v>
      </c>
      <c r="D30" s="24" t="s">
        <v>518</v>
      </c>
      <c r="E30" s="17" t="s">
        <v>525</v>
      </c>
      <c r="F30" s="54">
        <v>59</v>
      </c>
      <c r="G30" s="54">
        <v>0.11</v>
      </c>
      <c r="H30" s="55" t="s">
        <v>538</v>
      </c>
    </row>
    <row r="31" spans="1:8" x14ac:dyDescent="0.3">
      <c r="A31" s="24" t="s">
        <v>509</v>
      </c>
      <c r="B31" s="24" t="s">
        <v>558</v>
      </c>
      <c r="C31" s="24" t="s">
        <v>508</v>
      </c>
      <c r="D31" s="24" t="s">
        <v>518</v>
      </c>
      <c r="E31" s="17" t="s">
        <v>526</v>
      </c>
      <c r="F31" s="54">
        <v>236</v>
      </c>
      <c r="G31" s="54">
        <v>0.42</v>
      </c>
      <c r="H31" s="55" t="s">
        <v>538</v>
      </c>
    </row>
    <row r="32" spans="1:8" x14ac:dyDescent="0.3">
      <c r="A32" s="24" t="s">
        <v>509</v>
      </c>
      <c r="B32" s="24" t="s">
        <v>558</v>
      </c>
      <c r="C32" s="24" t="s">
        <v>508</v>
      </c>
      <c r="D32" s="24" t="s">
        <v>518</v>
      </c>
      <c r="E32" s="17" t="s">
        <v>527</v>
      </c>
      <c r="F32" s="54">
        <v>588</v>
      </c>
      <c r="G32" s="54">
        <v>1.05</v>
      </c>
      <c r="H32" s="55" t="s">
        <v>538</v>
      </c>
    </row>
    <row r="33" spans="1:8" x14ac:dyDescent="0.3">
      <c r="A33" s="24" t="s">
        <v>509</v>
      </c>
      <c r="B33" s="24" t="s">
        <v>558</v>
      </c>
      <c r="C33" s="24" t="s">
        <v>508</v>
      </c>
      <c r="D33" s="24" t="s">
        <v>518</v>
      </c>
      <c r="E33" s="17" t="s">
        <v>528</v>
      </c>
      <c r="F33" s="54">
        <v>59</v>
      </c>
      <c r="G33" s="54">
        <v>0.11</v>
      </c>
      <c r="H33" s="55" t="s">
        <v>538</v>
      </c>
    </row>
    <row r="34" spans="1:8" x14ac:dyDescent="0.3">
      <c r="A34" s="24" t="s">
        <v>509</v>
      </c>
      <c r="B34" s="24" t="s">
        <v>558</v>
      </c>
      <c r="C34" s="24" t="s">
        <v>508</v>
      </c>
      <c r="D34" s="24" t="s">
        <v>518</v>
      </c>
      <c r="E34" s="17" t="s">
        <v>529</v>
      </c>
      <c r="F34" s="54">
        <v>177</v>
      </c>
      <c r="G34" s="54">
        <v>0.32</v>
      </c>
      <c r="H34" s="55" t="s">
        <v>538</v>
      </c>
    </row>
    <row r="35" spans="1:8" x14ac:dyDescent="0.3">
      <c r="A35" s="24" t="s">
        <v>509</v>
      </c>
      <c r="B35" s="24" t="s">
        <v>558</v>
      </c>
      <c r="C35" s="24" t="s">
        <v>508</v>
      </c>
      <c r="D35" s="24" t="s">
        <v>518</v>
      </c>
      <c r="E35" s="17" t="s">
        <v>530</v>
      </c>
      <c r="F35" s="54">
        <v>118</v>
      </c>
      <c r="G35" s="54">
        <v>0.21</v>
      </c>
      <c r="H35" s="55" t="s">
        <v>538</v>
      </c>
    </row>
    <row r="36" spans="1:8" x14ac:dyDescent="0.3">
      <c r="A36" s="24" t="s">
        <v>509</v>
      </c>
      <c r="B36" s="24" t="s">
        <v>558</v>
      </c>
      <c r="C36" s="24" t="s">
        <v>508</v>
      </c>
      <c r="D36" s="24" t="s">
        <v>518</v>
      </c>
      <c r="E36" s="17" t="s">
        <v>531</v>
      </c>
      <c r="F36" s="54">
        <v>352</v>
      </c>
      <c r="G36" s="54">
        <v>0.63</v>
      </c>
      <c r="H36" s="55" t="s">
        <v>538</v>
      </c>
    </row>
    <row r="37" spans="1:8" x14ac:dyDescent="0.3">
      <c r="A37" s="24" t="s">
        <v>509</v>
      </c>
      <c r="B37" s="24" t="s">
        <v>558</v>
      </c>
      <c r="C37" s="24" t="s">
        <v>508</v>
      </c>
      <c r="D37" s="24" t="s">
        <v>518</v>
      </c>
      <c r="E37" s="17" t="s">
        <v>532</v>
      </c>
      <c r="F37" s="54">
        <v>59</v>
      </c>
      <c r="G37" s="54">
        <v>0.11</v>
      </c>
      <c r="H37" s="55" t="s">
        <v>538</v>
      </c>
    </row>
    <row r="38" spans="1:8" x14ac:dyDescent="0.3">
      <c r="A38" s="24" t="s">
        <v>509</v>
      </c>
      <c r="B38" s="24" t="s">
        <v>558</v>
      </c>
      <c r="C38" s="24" t="s">
        <v>508</v>
      </c>
      <c r="D38" s="24" t="s">
        <v>518</v>
      </c>
      <c r="E38" s="17" t="s">
        <v>533</v>
      </c>
      <c r="F38" s="54">
        <v>118</v>
      </c>
      <c r="G38" s="54">
        <v>0.21</v>
      </c>
      <c r="H38" s="55" t="s">
        <v>538</v>
      </c>
    </row>
    <row r="39" spans="1:8" x14ac:dyDescent="0.3">
      <c r="A39" s="24" t="s">
        <v>509</v>
      </c>
      <c r="B39" s="24" t="s">
        <v>558</v>
      </c>
      <c r="C39" s="24" t="s">
        <v>508</v>
      </c>
      <c r="D39" s="24" t="s">
        <v>518</v>
      </c>
      <c r="E39" s="17" t="s">
        <v>534</v>
      </c>
      <c r="F39" s="54">
        <v>118</v>
      </c>
      <c r="G39" s="54">
        <v>0.21</v>
      </c>
      <c r="H39" s="55" t="s">
        <v>538</v>
      </c>
    </row>
    <row r="40" spans="1:8" ht="11.25" customHeight="1" x14ac:dyDescent="0.3">
      <c r="A40" s="24" t="s">
        <v>509</v>
      </c>
      <c r="B40" s="24" t="s">
        <v>558</v>
      </c>
      <c r="C40" s="24" t="s">
        <v>508</v>
      </c>
      <c r="D40" s="24" t="s">
        <v>518</v>
      </c>
      <c r="E40" s="17" t="s">
        <v>535</v>
      </c>
      <c r="F40" s="56">
        <v>2236</v>
      </c>
      <c r="G40" s="54">
        <v>3.99</v>
      </c>
      <c r="H40" s="55" t="s">
        <v>245</v>
      </c>
    </row>
    <row r="41" spans="1:8" x14ac:dyDescent="0.3">
      <c r="A41" s="24" t="s">
        <v>509</v>
      </c>
      <c r="B41" s="24" t="s">
        <v>558</v>
      </c>
      <c r="C41" s="24" t="s">
        <v>508</v>
      </c>
      <c r="D41" s="24" t="s">
        <v>518</v>
      </c>
      <c r="E41" s="17" t="s">
        <v>536</v>
      </c>
      <c r="F41" s="56">
        <v>11357</v>
      </c>
      <c r="G41" s="54">
        <v>20.25</v>
      </c>
      <c r="H41" s="55" t="s">
        <v>538</v>
      </c>
    </row>
  </sheetData>
  <mergeCells count="2">
    <mergeCell ref="A1:C2"/>
    <mergeCell ref="D1:H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J30" sqref="J30"/>
    </sheetView>
  </sheetViews>
  <sheetFormatPr defaultRowHeight="11.25" x14ac:dyDescent="0.3"/>
  <cols>
    <col min="1" max="2" width="14.125" style="1" bestFit="1" customWidth="1"/>
    <col min="3" max="3" width="14.375" style="1" bestFit="1" customWidth="1"/>
    <col min="4" max="4" width="9" style="1"/>
    <col min="5" max="5" width="9" style="1" customWidth="1"/>
    <col min="6" max="6" width="9" style="1"/>
    <col min="7" max="7" width="10.875" style="10" bestFit="1" customWidth="1"/>
    <col min="8" max="16384" width="9" style="1"/>
  </cols>
  <sheetData>
    <row r="1" spans="1:8" x14ac:dyDescent="0.3">
      <c r="A1" s="53" t="s">
        <v>116</v>
      </c>
      <c r="B1" s="53"/>
      <c r="C1" s="53"/>
      <c r="D1" s="18" t="s">
        <v>134</v>
      </c>
      <c r="E1" s="18"/>
      <c r="F1" s="18"/>
      <c r="G1" s="18"/>
      <c r="H1" s="18"/>
    </row>
    <row r="2" spans="1:8" x14ac:dyDescent="0.3">
      <c r="A2" s="53"/>
      <c r="B2" s="53"/>
      <c r="C2" s="53"/>
      <c r="D2" s="18"/>
      <c r="E2" s="18"/>
      <c r="F2" s="18"/>
      <c r="G2" s="18"/>
      <c r="H2" s="18"/>
    </row>
    <row r="3" spans="1:8" ht="33.75" x14ac:dyDescent="0.3">
      <c r="A3" s="6" t="s">
        <v>0</v>
      </c>
      <c r="B3" s="6" t="s">
        <v>39</v>
      </c>
      <c r="C3" s="6" t="s">
        <v>1</v>
      </c>
      <c r="D3" s="5" t="s">
        <v>135</v>
      </c>
      <c r="E3" s="5" t="s">
        <v>136</v>
      </c>
      <c r="F3" s="5" t="s">
        <v>137</v>
      </c>
      <c r="G3" s="12" t="s">
        <v>138</v>
      </c>
      <c r="H3" s="5" t="s">
        <v>139</v>
      </c>
    </row>
    <row r="4" spans="1:8" x14ac:dyDescent="0.3">
      <c r="A4" s="24" t="s">
        <v>252</v>
      </c>
      <c r="B4" s="24" t="s">
        <v>558</v>
      </c>
      <c r="C4" s="24" t="s">
        <v>305</v>
      </c>
      <c r="D4" s="2" t="s">
        <v>314</v>
      </c>
      <c r="E4" s="2" t="s">
        <v>315</v>
      </c>
      <c r="F4" s="2" t="s">
        <v>316</v>
      </c>
      <c r="G4" s="24" t="s">
        <v>318</v>
      </c>
      <c r="H4" s="2"/>
    </row>
    <row r="5" spans="1:8" x14ac:dyDescent="0.3">
      <c r="A5" s="24" t="s">
        <v>252</v>
      </c>
      <c r="B5" s="24" t="s">
        <v>558</v>
      </c>
      <c r="C5" s="24" t="s">
        <v>305</v>
      </c>
      <c r="D5" s="2" t="s">
        <v>314</v>
      </c>
      <c r="E5" s="2" t="s">
        <v>317</v>
      </c>
      <c r="F5" s="2" t="s">
        <v>316</v>
      </c>
      <c r="G5" s="24" t="s">
        <v>318</v>
      </c>
      <c r="H5" s="2"/>
    </row>
    <row r="6" spans="1:8" ht="11.25" customHeight="1" x14ac:dyDescent="0.3">
      <c r="A6" s="24" t="s">
        <v>369</v>
      </c>
      <c r="B6" s="24" t="s">
        <v>558</v>
      </c>
      <c r="C6" s="24" t="s">
        <v>370</v>
      </c>
      <c r="D6" s="17" t="s">
        <v>392</v>
      </c>
      <c r="E6" s="17" t="s">
        <v>397</v>
      </c>
      <c r="F6" s="16" t="s">
        <v>400</v>
      </c>
      <c r="G6" s="24" t="s">
        <v>318</v>
      </c>
      <c r="H6" s="55" t="s">
        <v>402</v>
      </c>
    </row>
    <row r="7" spans="1:8" ht="11.25" customHeight="1" x14ac:dyDescent="0.3">
      <c r="A7" s="24" t="s">
        <v>369</v>
      </c>
      <c r="B7" s="24" t="s">
        <v>558</v>
      </c>
      <c r="C7" s="24" t="s">
        <v>370</v>
      </c>
      <c r="D7" s="17" t="s">
        <v>393</v>
      </c>
      <c r="E7" s="17" t="s">
        <v>398</v>
      </c>
      <c r="F7" s="16" t="s">
        <v>401</v>
      </c>
      <c r="G7" s="24" t="s">
        <v>298</v>
      </c>
      <c r="H7" s="57" t="s">
        <v>403</v>
      </c>
    </row>
    <row r="8" spans="1:8" ht="11.25" customHeight="1" x14ac:dyDescent="0.3">
      <c r="A8" s="24" t="s">
        <v>369</v>
      </c>
      <c r="B8" s="24" t="s">
        <v>558</v>
      </c>
      <c r="C8" s="24" t="s">
        <v>370</v>
      </c>
      <c r="D8" s="17" t="s">
        <v>396</v>
      </c>
      <c r="E8" s="17" t="s">
        <v>399</v>
      </c>
      <c r="F8" s="16"/>
      <c r="G8" s="24" t="s">
        <v>297</v>
      </c>
      <c r="H8" s="57" t="s">
        <v>404</v>
      </c>
    </row>
    <row r="9" spans="1:8" x14ac:dyDescent="0.3">
      <c r="A9" s="24" t="s">
        <v>509</v>
      </c>
      <c r="B9" s="24" t="s">
        <v>558</v>
      </c>
      <c r="C9" s="24" t="s">
        <v>508</v>
      </c>
      <c r="D9" s="17" t="s">
        <v>537</v>
      </c>
      <c r="E9" s="17" t="s">
        <v>465</v>
      </c>
      <c r="F9" s="17" t="s">
        <v>542</v>
      </c>
      <c r="G9" s="24" t="s">
        <v>461</v>
      </c>
      <c r="H9" s="2"/>
    </row>
    <row r="10" spans="1:8" ht="22.5" x14ac:dyDescent="0.3">
      <c r="A10" s="24" t="s">
        <v>509</v>
      </c>
      <c r="B10" s="24" t="s">
        <v>558</v>
      </c>
      <c r="C10" s="24" t="s">
        <v>508</v>
      </c>
      <c r="D10" s="17" t="s">
        <v>540</v>
      </c>
      <c r="E10" s="17" t="s">
        <v>541</v>
      </c>
      <c r="F10" s="17" t="s">
        <v>543</v>
      </c>
      <c r="G10" s="24" t="s">
        <v>461</v>
      </c>
      <c r="H10" s="55" t="s">
        <v>544</v>
      </c>
    </row>
    <row r="11" spans="1:8" ht="11.25" customHeight="1" x14ac:dyDescent="0.3">
      <c r="A11" s="24" t="s">
        <v>509</v>
      </c>
      <c r="B11" s="24" t="s">
        <v>558</v>
      </c>
      <c r="C11" s="24" t="s">
        <v>508</v>
      </c>
      <c r="D11" s="17" t="s">
        <v>539</v>
      </c>
      <c r="E11" s="17" t="s">
        <v>528</v>
      </c>
      <c r="F11" s="17" t="s">
        <v>539</v>
      </c>
      <c r="G11" s="24" t="s">
        <v>487</v>
      </c>
      <c r="H11" s="55" t="s">
        <v>545</v>
      </c>
    </row>
    <row r="12" spans="1:8" ht="11.25" customHeight="1" x14ac:dyDescent="0.3">
      <c r="A12" s="24" t="s">
        <v>509</v>
      </c>
      <c r="B12" s="24" t="s">
        <v>558</v>
      </c>
      <c r="C12" s="24" t="s">
        <v>508</v>
      </c>
      <c r="D12" s="17" t="s">
        <v>539</v>
      </c>
      <c r="E12" s="17" t="s">
        <v>524</v>
      </c>
      <c r="F12" s="17" t="s">
        <v>539</v>
      </c>
      <c r="G12" s="24" t="s">
        <v>485</v>
      </c>
      <c r="H12" s="55" t="s">
        <v>546</v>
      </c>
    </row>
  </sheetData>
  <mergeCells count="2">
    <mergeCell ref="A1:C2"/>
    <mergeCell ref="D1:H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
  <sheetViews>
    <sheetView workbookViewId="0">
      <selection activeCell="H23" sqref="H23"/>
    </sheetView>
  </sheetViews>
  <sheetFormatPr defaultRowHeight="12" x14ac:dyDescent="0.3"/>
  <cols>
    <col min="1" max="2" width="14.125" style="1" bestFit="1" customWidth="1"/>
    <col min="3" max="3" width="14.375" style="1" bestFit="1" customWidth="1"/>
    <col min="4" max="4" width="12.375" style="11" customWidth="1"/>
    <col min="5" max="6" width="12" style="3" bestFit="1" customWidth="1"/>
    <col min="7" max="7" width="9.25" style="3" bestFit="1" customWidth="1"/>
    <col min="8" max="8" width="12" style="3" bestFit="1" customWidth="1"/>
    <col min="9" max="9" width="13.25" style="3" bestFit="1" customWidth="1"/>
    <col min="10" max="10" width="12" style="3" bestFit="1" customWidth="1"/>
    <col min="11" max="11" width="10.75" style="3" bestFit="1" customWidth="1"/>
    <col min="12" max="12" width="12" style="3" bestFit="1" customWidth="1"/>
    <col min="13" max="13" width="13.375" style="3" bestFit="1" customWidth="1"/>
    <col min="14" max="14" width="13.25" style="3" bestFit="1" customWidth="1"/>
    <col min="15" max="16" width="12" style="3" bestFit="1" customWidth="1"/>
    <col min="17" max="17" width="13.25" style="3" bestFit="1" customWidth="1"/>
    <col min="18" max="18" width="12" style="3" bestFit="1" customWidth="1"/>
    <col min="19" max="19" width="13.25" style="3" bestFit="1" customWidth="1"/>
    <col min="20" max="20" width="9.25" style="3" bestFit="1" customWidth="1"/>
    <col min="21" max="21" width="19.5" style="3" bestFit="1" customWidth="1"/>
    <col min="22" max="22" width="14.375" style="3" bestFit="1" customWidth="1"/>
    <col min="23" max="23" width="13.125" style="3" bestFit="1" customWidth="1"/>
    <col min="24" max="27" width="12" style="3" bestFit="1" customWidth="1"/>
    <col min="28" max="28" width="13.125" style="3" bestFit="1" customWidth="1"/>
    <col min="29" max="29" width="12" style="3" bestFit="1" customWidth="1"/>
    <col min="30" max="30" width="11.25" style="3" bestFit="1" customWidth="1"/>
    <col min="31" max="31" width="13.125" style="3" bestFit="1" customWidth="1"/>
    <col min="32" max="33" width="9.25" style="3" bestFit="1" customWidth="1"/>
    <col min="34" max="34" width="13.125" style="3" bestFit="1" customWidth="1"/>
    <col min="35" max="35" width="11.25" style="3" bestFit="1" customWidth="1"/>
    <col min="36" max="36" width="13.125" style="3" bestFit="1" customWidth="1"/>
    <col min="37" max="37" width="9.25" style="1" bestFit="1" customWidth="1"/>
    <col min="38" max="44" width="9.25" style="3" bestFit="1" customWidth="1"/>
    <col min="45" max="16384" width="9" style="3"/>
  </cols>
  <sheetData>
    <row r="1" spans="1:44" x14ac:dyDescent="0.3">
      <c r="A1" s="53" t="s">
        <v>116</v>
      </c>
      <c r="B1" s="53"/>
      <c r="C1" s="53"/>
      <c r="D1" s="58" t="s">
        <v>161</v>
      </c>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60"/>
      <c r="AK1" s="21" t="s">
        <v>169</v>
      </c>
      <c r="AL1" s="21"/>
      <c r="AM1" s="21"/>
      <c r="AN1" s="21"/>
      <c r="AO1" s="21"/>
      <c r="AP1" s="21"/>
      <c r="AQ1" s="21"/>
      <c r="AR1" s="21"/>
    </row>
    <row r="2" spans="1:44" ht="17.25" customHeight="1" x14ac:dyDescent="0.3">
      <c r="A2" s="53"/>
      <c r="B2" s="53"/>
      <c r="C2" s="53"/>
      <c r="D2" s="58" t="s">
        <v>162</v>
      </c>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60"/>
      <c r="AK2" s="18" t="s">
        <v>165</v>
      </c>
      <c r="AL2" s="18"/>
      <c r="AM2" s="18" t="s">
        <v>166</v>
      </c>
      <c r="AN2" s="18"/>
      <c r="AO2" s="18" t="s">
        <v>167</v>
      </c>
      <c r="AP2" s="18"/>
      <c r="AQ2" s="18" t="s">
        <v>168</v>
      </c>
      <c r="AR2" s="18"/>
    </row>
    <row r="3" spans="1:44" x14ac:dyDescent="0.3">
      <c r="A3" s="22" t="s">
        <v>0</v>
      </c>
      <c r="B3" s="22" t="s">
        <v>39</v>
      </c>
      <c r="C3" s="22" t="s">
        <v>1</v>
      </c>
      <c r="D3" s="61" t="s">
        <v>5</v>
      </c>
      <c r="E3" s="62" t="s">
        <v>6</v>
      </c>
      <c r="F3" s="62" t="s">
        <v>7</v>
      </c>
      <c r="G3" s="62" t="s">
        <v>8</v>
      </c>
      <c r="H3" s="62" t="s">
        <v>37</v>
      </c>
      <c r="I3" s="62" t="s">
        <v>9</v>
      </c>
      <c r="J3" s="62" t="s">
        <v>10</v>
      </c>
      <c r="K3" s="62" t="s">
        <v>11</v>
      </c>
      <c r="L3" s="62" t="s">
        <v>12</v>
      </c>
      <c r="M3" s="62" t="s">
        <v>13</v>
      </c>
      <c r="N3" s="62" t="s">
        <v>14</v>
      </c>
      <c r="O3" s="62" t="s">
        <v>15</v>
      </c>
      <c r="P3" s="62" t="s">
        <v>16</v>
      </c>
      <c r="Q3" s="62" t="s">
        <v>17</v>
      </c>
      <c r="R3" s="62" t="s">
        <v>18</v>
      </c>
      <c r="S3" s="62" t="s">
        <v>19</v>
      </c>
      <c r="T3" s="62" t="s">
        <v>20</v>
      </c>
      <c r="U3" s="62" t="s">
        <v>21</v>
      </c>
      <c r="V3" s="62" t="s">
        <v>36</v>
      </c>
      <c r="W3" s="62" t="s">
        <v>22</v>
      </c>
      <c r="X3" s="62" t="s">
        <v>23</v>
      </c>
      <c r="Y3" s="62" t="s">
        <v>24</v>
      </c>
      <c r="Z3" s="62" t="s">
        <v>25</v>
      </c>
      <c r="AA3" s="62" t="s">
        <v>26</v>
      </c>
      <c r="AB3" s="62" t="s">
        <v>27</v>
      </c>
      <c r="AC3" s="62" t="s">
        <v>28</v>
      </c>
      <c r="AD3" s="62" t="s">
        <v>29</v>
      </c>
      <c r="AE3" s="62" t="s">
        <v>30</v>
      </c>
      <c r="AF3" s="62" t="s">
        <v>31</v>
      </c>
      <c r="AG3" s="62" t="s">
        <v>32</v>
      </c>
      <c r="AH3" s="62" t="s">
        <v>33</v>
      </c>
      <c r="AI3" s="62" t="s">
        <v>34</v>
      </c>
      <c r="AJ3" s="62" t="s">
        <v>35</v>
      </c>
      <c r="AK3" s="7" t="s">
        <v>163</v>
      </c>
      <c r="AL3" s="7" t="s">
        <v>164</v>
      </c>
      <c r="AM3" s="7" t="s">
        <v>163</v>
      </c>
      <c r="AN3" s="7" t="s">
        <v>164</v>
      </c>
      <c r="AO3" s="7" t="s">
        <v>163</v>
      </c>
      <c r="AP3" s="7" t="s">
        <v>164</v>
      </c>
      <c r="AQ3" s="7" t="s">
        <v>163</v>
      </c>
      <c r="AR3" s="7" t="s">
        <v>164</v>
      </c>
    </row>
    <row r="4" spans="1:44" s="2" customFormat="1" ht="11.25" x14ac:dyDescent="0.3">
      <c r="A4" s="2" t="s">
        <v>252</v>
      </c>
      <c r="B4" s="2" t="s">
        <v>558</v>
      </c>
      <c r="C4" s="2" t="s">
        <v>305</v>
      </c>
      <c r="D4" s="2" t="s">
        <v>321</v>
      </c>
      <c r="E4" s="2">
        <v>115034974</v>
      </c>
      <c r="F4" s="2">
        <v>115034974</v>
      </c>
      <c r="G4" s="2">
        <v>0</v>
      </c>
      <c r="H4" s="2">
        <v>0</v>
      </c>
      <c r="I4" s="2">
        <v>1026126023</v>
      </c>
      <c r="J4" s="2">
        <v>100000000</v>
      </c>
      <c r="K4" s="2">
        <v>46124100</v>
      </c>
      <c r="L4" s="2">
        <v>850001923</v>
      </c>
      <c r="M4" s="2">
        <v>30000000</v>
      </c>
      <c r="N4" s="2">
        <v>1141160997</v>
      </c>
      <c r="O4" s="2">
        <v>658940067</v>
      </c>
      <c r="P4" s="2">
        <v>882300000</v>
      </c>
      <c r="Q4" s="2">
        <v>1541240067</v>
      </c>
      <c r="R4" s="2">
        <v>730000000</v>
      </c>
      <c r="S4" s="2">
        <v>413535300</v>
      </c>
      <c r="T4" s="2">
        <v>0</v>
      </c>
      <c r="U4" s="2">
        <v>0</v>
      </c>
      <c r="V4" s="2">
        <v>1543614370</v>
      </c>
      <c r="W4" s="2">
        <v>-400079070</v>
      </c>
      <c r="X4" s="2">
        <v>385929550</v>
      </c>
      <c r="Y4" s="2">
        <v>244339587</v>
      </c>
      <c r="Z4" s="2">
        <v>141589963</v>
      </c>
      <c r="AA4" s="2">
        <v>381710169</v>
      </c>
      <c r="AB4" s="2">
        <v>-240120206</v>
      </c>
      <c r="AC4" s="2">
        <v>4184860</v>
      </c>
      <c r="AD4" s="2">
        <v>2409719</v>
      </c>
      <c r="AE4" s="2">
        <v>-238345065</v>
      </c>
      <c r="AF4" s="2">
        <v>0</v>
      </c>
      <c r="AG4" s="2">
        <v>0</v>
      </c>
      <c r="AH4" s="2">
        <v>-238345065</v>
      </c>
      <c r="AI4" s="2">
        <v>0</v>
      </c>
      <c r="AJ4" s="2">
        <v>-238345065</v>
      </c>
    </row>
    <row r="5" spans="1:44" s="2" customFormat="1" ht="11.25" x14ac:dyDescent="0.3">
      <c r="A5" s="2" t="s">
        <v>369</v>
      </c>
      <c r="B5" s="2" t="s">
        <v>558</v>
      </c>
      <c r="C5" s="2" t="s">
        <v>370</v>
      </c>
      <c r="D5" s="2" t="s">
        <v>405</v>
      </c>
      <c r="E5" s="2">
        <v>211464746</v>
      </c>
      <c r="F5" s="2">
        <v>211464746</v>
      </c>
      <c r="I5" s="2">
        <v>18850410</v>
      </c>
      <c r="L5" s="2">
        <v>18850410</v>
      </c>
      <c r="O5" s="2">
        <v>5544698</v>
      </c>
      <c r="Q5" s="2">
        <v>5544698</v>
      </c>
      <c r="R5" s="2">
        <v>107000000</v>
      </c>
      <c r="S5" s="2">
        <v>273000000</v>
      </c>
      <c r="V5" s="2">
        <v>-155229542</v>
      </c>
      <c r="W5" s="2">
        <v>224770485</v>
      </c>
      <c r="AA5" s="2">
        <v>152238387</v>
      </c>
      <c r="AB5" s="2">
        <f>Z5-AA5</f>
        <v>-152238387</v>
      </c>
      <c r="AC5" s="2">
        <v>1031305</v>
      </c>
      <c r="AD5" s="2">
        <v>4022460</v>
      </c>
      <c r="AE5" s="2">
        <f>Z5-AA5-AC5</f>
        <v>-153269692</v>
      </c>
      <c r="AJ5" s="2">
        <v>-155229542</v>
      </c>
      <c r="AL5" s="2">
        <v>6.5</v>
      </c>
      <c r="AN5" s="2">
        <v>83.3</v>
      </c>
      <c r="AP5" s="2">
        <v>17.100000000000001</v>
      </c>
      <c r="AR5" s="2">
        <v>3.6</v>
      </c>
    </row>
    <row r="6" spans="1:44" s="2" customFormat="1" ht="11.25" x14ac:dyDescent="0.3">
      <c r="A6" s="2" t="s">
        <v>369</v>
      </c>
      <c r="B6" s="2" t="s">
        <v>558</v>
      </c>
      <c r="C6" s="2" t="s">
        <v>370</v>
      </c>
      <c r="D6" s="2" t="s">
        <v>406</v>
      </c>
      <c r="E6" s="2">
        <v>7545197</v>
      </c>
      <c r="F6" s="2">
        <v>7545197</v>
      </c>
      <c r="K6" s="2">
        <v>30664637</v>
      </c>
      <c r="L6" s="2">
        <v>214028781</v>
      </c>
      <c r="M6" s="2">
        <v>2700000</v>
      </c>
      <c r="O6" s="2">
        <v>140979287</v>
      </c>
      <c r="R6" s="2">
        <v>113250000</v>
      </c>
      <c r="S6" s="2">
        <v>516750000</v>
      </c>
      <c r="X6" s="2">
        <v>1000000</v>
      </c>
      <c r="AA6" s="2">
        <v>702326083</v>
      </c>
      <c r="AC6" s="2">
        <v>340802349</v>
      </c>
      <c r="AD6" s="2">
        <v>287396</v>
      </c>
      <c r="AJ6" s="2">
        <v>-360811130</v>
      </c>
      <c r="AK6" s="2">
        <v>-70132.600000000006</v>
      </c>
      <c r="AM6" s="2">
        <v>123.7</v>
      </c>
      <c r="AO6" s="2">
        <v>10.7</v>
      </c>
      <c r="AQ6" s="2">
        <v>10</v>
      </c>
    </row>
    <row r="7" spans="1:44" s="2" customFormat="1" ht="11.25" x14ac:dyDescent="0.3">
      <c r="A7" s="2" t="s">
        <v>509</v>
      </c>
      <c r="B7" s="2" t="s">
        <v>558</v>
      </c>
      <c r="C7" s="2" t="s">
        <v>508</v>
      </c>
      <c r="D7" s="2" t="s">
        <v>547</v>
      </c>
      <c r="E7" s="2">
        <v>732927103</v>
      </c>
      <c r="F7" s="2">
        <v>732927103</v>
      </c>
      <c r="H7" s="2">
        <v>732927103</v>
      </c>
      <c r="I7" s="2">
        <v>44744640</v>
      </c>
      <c r="K7" s="2">
        <v>17067989</v>
      </c>
      <c r="L7" s="2">
        <v>7676651</v>
      </c>
      <c r="M7" s="2">
        <v>20000000</v>
      </c>
      <c r="N7" s="2">
        <v>777671743</v>
      </c>
      <c r="O7" s="2">
        <v>80595251</v>
      </c>
      <c r="P7" s="2">
        <v>72609740</v>
      </c>
      <c r="Q7" s="2">
        <v>153204991</v>
      </c>
      <c r="R7" s="2">
        <v>262360000</v>
      </c>
      <c r="S7" s="2">
        <v>1716710400</v>
      </c>
      <c r="V7" s="2">
        <v>-1354603648</v>
      </c>
      <c r="W7" s="2">
        <v>624466752</v>
      </c>
      <c r="X7" s="2">
        <v>25022000</v>
      </c>
      <c r="Z7" s="2">
        <v>25022000</v>
      </c>
      <c r="AA7" s="2">
        <v>944205302</v>
      </c>
      <c r="AB7" s="2">
        <v>-919183302</v>
      </c>
      <c r="AC7" s="2">
        <v>22703652</v>
      </c>
      <c r="AD7" s="2">
        <v>364926</v>
      </c>
      <c r="AE7" s="2">
        <v>-896844576</v>
      </c>
      <c r="AH7" s="2">
        <v>-896844576</v>
      </c>
      <c r="AJ7" s="2">
        <v>-896844576</v>
      </c>
      <c r="AK7" s="2">
        <v>-36.735005275357686</v>
      </c>
      <c r="AL7" s="2">
        <v>6.5000000000000002E-2</v>
      </c>
      <c r="AM7" s="2">
        <v>0.24533730660491593</v>
      </c>
      <c r="AN7" s="2">
        <v>1.0329999999999999</v>
      </c>
      <c r="AP7" s="2">
        <v>6.4000000000000001E-2</v>
      </c>
      <c r="AR7" s="2">
        <v>7.4999999999999997E-2</v>
      </c>
    </row>
    <row r="8" spans="1:44" s="2" customFormat="1" ht="11.25" x14ac:dyDescent="0.3">
      <c r="A8" s="2" t="s">
        <v>509</v>
      </c>
      <c r="B8" s="2" t="s">
        <v>558</v>
      </c>
      <c r="C8" s="2" t="s">
        <v>508</v>
      </c>
      <c r="D8" s="2" t="s">
        <v>548</v>
      </c>
      <c r="E8" s="2">
        <v>95945237</v>
      </c>
      <c r="F8" s="2">
        <v>95945237</v>
      </c>
      <c r="H8" s="2">
        <v>95945237</v>
      </c>
      <c r="I8" s="2">
        <v>200232278</v>
      </c>
      <c r="K8" s="2">
        <v>9370340</v>
      </c>
      <c r="L8" s="2">
        <v>170861938</v>
      </c>
      <c r="M8" s="2">
        <v>20000000</v>
      </c>
      <c r="N8" s="2">
        <v>296177515</v>
      </c>
      <c r="O8" s="2">
        <v>53459887</v>
      </c>
      <c r="P8" s="2">
        <v>104950263</v>
      </c>
      <c r="Q8" s="2">
        <v>158410150</v>
      </c>
      <c r="R8" s="2">
        <v>262360000</v>
      </c>
      <c r="S8" s="2">
        <v>1898360400</v>
      </c>
      <c r="V8" s="2">
        <v>-2022953036</v>
      </c>
      <c r="W8" s="2">
        <v>137767364</v>
      </c>
      <c r="X8" s="2">
        <v>69268681</v>
      </c>
      <c r="Z8" s="2">
        <v>69268681</v>
      </c>
      <c r="AA8" s="2">
        <v>770431911</v>
      </c>
      <c r="AB8" s="2">
        <v>-701163230</v>
      </c>
      <c r="AC8" s="2">
        <v>32843858</v>
      </c>
      <c r="AD8" s="2">
        <v>30015</v>
      </c>
      <c r="AE8" s="2">
        <v>-668349387</v>
      </c>
      <c r="AH8" s="2">
        <v>-668349387</v>
      </c>
      <c r="AJ8" s="2">
        <v>-668349387</v>
      </c>
      <c r="AK8" s="2">
        <v>-10.122370166107249</v>
      </c>
      <c r="AL8" s="2">
        <v>6.3E-2</v>
      </c>
      <c r="AM8" s="2">
        <v>1.1498379979165458</v>
      </c>
      <c r="AN8" s="2">
        <v>0.83299999999999996</v>
      </c>
      <c r="AO8" s="2">
        <v>-0.61914841619750094</v>
      </c>
      <c r="AP8" s="2">
        <v>0.17100000000000001</v>
      </c>
      <c r="AQ8" s="2">
        <v>1.7683111262089362</v>
      </c>
      <c r="AR8" s="2">
        <v>3.5999999999999997E-2</v>
      </c>
    </row>
    <row r="9" spans="1:44" s="2" customFormat="1" ht="11.25" x14ac:dyDescent="0.3">
      <c r="A9" s="2" t="s">
        <v>509</v>
      </c>
      <c r="B9" s="2" t="s">
        <v>558</v>
      </c>
      <c r="C9" s="2" t="s">
        <v>508</v>
      </c>
      <c r="D9" s="2" t="s">
        <v>476</v>
      </c>
      <c r="E9" s="2">
        <v>203755053</v>
      </c>
      <c r="F9" s="2">
        <v>203755053</v>
      </c>
      <c r="H9" s="2">
        <v>203755053</v>
      </c>
      <c r="I9" s="2">
        <v>391036892</v>
      </c>
      <c r="K9" s="2">
        <v>5773241</v>
      </c>
      <c r="L9" s="2">
        <v>385263651</v>
      </c>
      <c r="N9" s="2">
        <v>594791945</v>
      </c>
      <c r="O9" s="2">
        <v>163575243</v>
      </c>
      <c r="P9" s="2">
        <v>138206704</v>
      </c>
      <c r="Q9" s="2">
        <v>301781947</v>
      </c>
      <c r="R9" s="2">
        <v>280215000</v>
      </c>
      <c r="S9" s="2">
        <v>2379432680</v>
      </c>
      <c r="V9" s="2">
        <v>-2366637682</v>
      </c>
      <c r="W9" s="2">
        <v>293009998</v>
      </c>
      <c r="X9" s="2">
        <v>221300984</v>
      </c>
      <c r="Z9" s="2">
        <v>221300984</v>
      </c>
      <c r="AA9" s="2">
        <v>561868343</v>
      </c>
      <c r="AB9" s="2">
        <v>-340567359</v>
      </c>
      <c r="AC9" s="2">
        <v>1131124</v>
      </c>
      <c r="AD9" s="2">
        <v>4248412</v>
      </c>
      <c r="AE9" s="2">
        <v>-343684647</v>
      </c>
      <c r="AH9" s="2">
        <v>-343684647</v>
      </c>
      <c r="AJ9" s="2">
        <v>-343684647</v>
      </c>
      <c r="AK9" s="2">
        <v>-1.5389328725262243</v>
      </c>
      <c r="AM9" s="2">
        <v>1.0299373709425437</v>
      </c>
      <c r="AO9" s="2">
        <v>1.0082278865767376</v>
      </c>
      <c r="AQ9" s="2">
        <v>2.1948202391785112</v>
      </c>
    </row>
  </sheetData>
  <mergeCells count="8">
    <mergeCell ref="AQ2:AR2"/>
    <mergeCell ref="AK1:AR1"/>
    <mergeCell ref="D1:AJ1"/>
    <mergeCell ref="A1:C2"/>
    <mergeCell ref="D2:AJ2"/>
    <mergeCell ref="AK2:AL2"/>
    <mergeCell ref="AM2:AN2"/>
    <mergeCell ref="AO2:AP2"/>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G21" sqref="G21"/>
    </sheetView>
  </sheetViews>
  <sheetFormatPr defaultRowHeight="11.25" x14ac:dyDescent="0.3"/>
  <cols>
    <col min="1" max="2" width="14.125" style="1" bestFit="1" customWidth="1"/>
    <col min="3" max="3" width="14.375" style="1" bestFit="1" customWidth="1"/>
    <col min="4" max="4" width="11.5" style="10" customWidth="1"/>
    <col min="5" max="5" width="11.125" style="1" customWidth="1"/>
    <col min="6" max="6" width="9" style="1"/>
    <col min="7" max="7" width="37.125" style="1" bestFit="1" customWidth="1"/>
    <col min="8" max="16384" width="9" style="1"/>
  </cols>
  <sheetData>
    <row r="1" spans="1:7" x14ac:dyDescent="0.3">
      <c r="A1" s="53" t="s">
        <v>116</v>
      </c>
      <c r="B1" s="53"/>
      <c r="C1" s="53"/>
      <c r="D1" s="18" t="s">
        <v>177</v>
      </c>
      <c r="E1" s="18"/>
      <c r="F1" s="18"/>
      <c r="G1" s="18"/>
    </row>
    <row r="2" spans="1:7" x14ac:dyDescent="0.3">
      <c r="A2" s="53"/>
      <c r="B2" s="53"/>
      <c r="C2" s="53"/>
      <c r="D2" s="18"/>
      <c r="E2" s="18"/>
      <c r="F2" s="18"/>
      <c r="G2" s="18"/>
    </row>
    <row r="3" spans="1:7" ht="22.5" customHeight="1" x14ac:dyDescent="0.3">
      <c r="A3" s="6" t="s">
        <v>0</v>
      </c>
      <c r="B3" s="6" t="s">
        <v>39</v>
      </c>
      <c r="C3" s="6" t="s">
        <v>1</v>
      </c>
      <c r="D3" s="12" t="s">
        <v>178</v>
      </c>
      <c r="E3" s="5" t="s">
        <v>179</v>
      </c>
      <c r="F3" s="5" t="s">
        <v>180</v>
      </c>
      <c r="G3" s="5" t="s">
        <v>181</v>
      </c>
    </row>
    <row r="4" spans="1:7" x14ac:dyDescent="0.3">
      <c r="A4" s="24" t="s">
        <v>252</v>
      </c>
      <c r="B4" s="24" t="s">
        <v>558</v>
      </c>
      <c r="C4" s="24" t="s">
        <v>305</v>
      </c>
      <c r="D4" s="24" t="s">
        <v>297</v>
      </c>
      <c r="E4" s="2" t="s">
        <v>322</v>
      </c>
      <c r="F4" s="2">
        <v>100000</v>
      </c>
      <c r="G4" s="2" t="s">
        <v>323</v>
      </c>
    </row>
    <row r="5" spans="1:7" x14ac:dyDescent="0.3">
      <c r="A5" s="24" t="s">
        <v>252</v>
      </c>
      <c r="B5" s="24" t="s">
        <v>558</v>
      </c>
      <c r="C5" s="24" t="s">
        <v>305</v>
      </c>
      <c r="D5" s="24" t="s">
        <v>324</v>
      </c>
      <c r="E5" s="2" t="s">
        <v>325</v>
      </c>
      <c r="F5" s="2">
        <v>200</v>
      </c>
      <c r="G5" s="2" t="s">
        <v>326</v>
      </c>
    </row>
    <row r="6" spans="1:7" x14ac:dyDescent="0.3">
      <c r="A6" s="24" t="s">
        <v>369</v>
      </c>
      <c r="B6" s="24" t="s">
        <v>558</v>
      </c>
      <c r="C6" s="24" t="s">
        <v>370</v>
      </c>
      <c r="D6" s="24" t="s">
        <v>297</v>
      </c>
      <c r="E6" s="2" t="s">
        <v>407</v>
      </c>
      <c r="F6" s="2">
        <v>10</v>
      </c>
      <c r="G6" s="2"/>
    </row>
    <row r="7" spans="1:7" x14ac:dyDescent="0.3">
      <c r="A7" s="24" t="s">
        <v>369</v>
      </c>
      <c r="B7" s="24" t="s">
        <v>558</v>
      </c>
      <c r="C7" s="24" t="s">
        <v>370</v>
      </c>
      <c r="D7" s="24" t="s">
        <v>296</v>
      </c>
      <c r="E7" s="2" t="s">
        <v>408</v>
      </c>
      <c r="F7" s="2">
        <v>3000</v>
      </c>
      <c r="G7" s="2"/>
    </row>
    <row r="8" spans="1:7" x14ac:dyDescent="0.3">
      <c r="A8" s="24" t="s">
        <v>369</v>
      </c>
      <c r="B8" s="24" t="s">
        <v>558</v>
      </c>
      <c r="C8" s="24" t="s">
        <v>370</v>
      </c>
      <c r="D8" s="24" t="s">
        <v>409</v>
      </c>
      <c r="E8" s="2" t="s">
        <v>410</v>
      </c>
      <c r="F8" s="2">
        <v>20</v>
      </c>
      <c r="G8" s="2"/>
    </row>
    <row r="9" spans="1:7" x14ac:dyDescent="0.3">
      <c r="A9" s="24" t="s">
        <v>509</v>
      </c>
      <c r="B9" s="24" t="s">
        <v>558</v>
      </c>
      <c r="C9" s="24" t="s">
        <v>508</v>
      </c>
      <c r="D9" s="24" t="s">
        <v>461</v>
      </c>
      <c r="E9" s="2" t="s">
        <v>549</v>
      </c>
      <c r="F9" s="63">
        <v>77</v>
      </c>
      <c r="G9" s="64" t="s">
        <v>555</v>
      </c>
    </row>
    <row r="10" spans="1:7" x14ac:dyDescent="0.3">
      <c r="A10" s="24" t="s">
        <v>509</v>
      </c>
      <c r="B10" s="24" t="s">
        <v>558</v>
      </c>
      <c r="C10" s="24" t="s">
        <v>508</v>
      </c>
      <c r="D10" s="24" t="s">
        <v>461</v>
      </c>
      <c r="E10" s="2">
        <v>4316</v>
      </c>
      <c r="F10" s="63">
        <v>50</v>
      </c>
      <c r="G10" s="64" t="s">
        <v>555</v>
      </c>
    </row>
    <row r="11" spans="1:7" x14ac:dyDescent="0.3">
      <c r="A11" s="24" t="s">
        <v>509</v>
      </c>
      <c r="B11" s="24" t="s">
        <v>558</v>
      </c>
      <c r="C11" s="24" t="s">
        <v>508</v>
      </c>
      <c r="D11" s="24" t="s">
        <v>461</v>
      </c>
      <c r="E11" s="2" t="s">
        <v>551</v>
      </c>
      <c r="F11" s="63">
        <v>22</v>
      </c>
      <c r="G11" s="64" t="s">
        <v>555</v>
      </c>
    </row>
    <row r="12" spans="1:7" x14ac:dyDescent="0.3">
      <c r="A12" s="24" t="s">
        <v>509</v>
      </c>
      <c r="B12" s="24" t="s">
        <v>558</v>
      </c>
      <c r="C12" s="24" t="s">
        <v>508</v>
      </c>
      <c r="D12" s="24" t="s">
        <v>484</v>
      </c>
      <c r="E12" s="64" t="s">
        <v>552</v>
      </c>
      <c r="F12" s="63">
        <v>110</v>
      </c>
      <c r="G12" s="64" t="s">
        <v>556</v>
      </c>
    </row>
    <row r="13" spans="1:7" x14ac:dyDescent="0.3">
      <c r="A13" s="24" t="s">
        <v>509</v>
      </c>
      <c r="B13" s="24" t="s">
        <v>558</v>
      </c>
      <c r="C13" s="24" t="s">
        <v>508</v>
      </c>
      <c r="D13" s="24" t="s">
        <v>484</v>
      </c>
      <c r="E13" s="64" t="s">
        <v>553</v>
      </c>
      <c r="F13" s="63">
        <v>40</v>
      </c>
      <c r="G13" s="64" t="s">
        <v>557</v>
      </c>
    </row>
    <row r="14" spans="1:7" x14ac:dyDescent="0.3">
      <c r="A14" s="24" t="s">
        <v>509</v>
      </c>
      <c r="B14" s="24" t="s">
        <v>558</v>
      </c>
      <c r="C14" s="24" t="s">
        <v>508</v>
      </c>
      <c r="D14" s="24" t="s">
        <v>550</v>
      </c>
      <c r="E14" s="64" t="s">
        <v>554</v>
      </c>
      <c r="F14" s="63">
        <v>28</v>
      </c>
      <c r="G14" s="64" t="s">
        <v>556</v>
      </c>
    </row>
  </sheetData>
  <mergeCells count="2">
    <mergeCell ref="A1:C2"/>
    <mergeCell ref="D1:G2"/>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C34" sqref="C34"/>
    </sheetView>
  </sheetViews>
  <sheetFormatPr defaultRowHeight="11.25" x14ac:dyDescent="0.3"/>
  <cols>
    <col min="1" max="1" width="40.25" style="1" bestFit="1" customWidth="1"/>
    <col min="2" max="16384" width="9" style="1"/>
  </cols>
  <sheetData>
    <row r="1" spans="1:2" x14ac:dyDescent="0.3">
      <c r="A1" s="8" t="s">
        <v>3</v>
      </c>
      <c r="B1" s="8" t="s">
        <v>246</v>
      </c>
    </row>
    <row r="2" spans="1:2" x14ac:dyDescent="0.3">
      <c r="A2" s="2" t="s">
        <v>229</v>
      </c>
      <c r="B2" s="2">
        <v>111</v>
      </c>
    </row>
    <row r="3" spans="1:2" x14ac:dyDescent="0.3">
      <c r="A3" s="2" t="s">
        <v>230</v>
      </c>
      <c r="B3" s="2">
        <v>114</v>
      </c>
    </row>
    <row r="4" spans="1:2" x14ac:dyDescent="0.3">
      <c r="A4" s="2" t="s">
        <v>231</v>
      </c>
      <c r="B4" s="2">
        <v>105</v>
      </c>
    </row>
    <row r="5" spans="1:2" x14ac:dyDescent="0.3">
      <c r="A5" s="2" t="s">
        <v>232</v>
      </c>
      <c r="B5" s="2">
        <v>108</v>
      </c>
    </row>
    <row r="6" spans="1:2" x14ac:dyDescent="0.3">
      <c r="A6" s="2" t="s">
        <v>233</v>
      </c>
      <c r="B6" s="2">
        <v>112</v>
      </c>
    </row>
    <row r="7" spans="1:2" x14ac:dyDescent="0.3">
      <c r="A7" s="2" t="s">
        <v>234</v>
      </c>
      <c r="B7" s="2">
        <v>121</v>
      </c>
    </row>
    <row r="8" spans="1:2" x14ac:dyDescent="0.3">
      <c r="A8" s="2" t="s">
        <v>235</v>
      </c>
      <c r="B8" s="2">
        <v>109</v>
      </c>
    </row>
    <row r="9" spans="1:2" x14ac:dyDescent="0.3">
      <c r="A9" s="2" t="s">
        <v>236</v>
      </c>
      <c r="B9" s="2">
        <v>107</v>
      </c>
    </row>
    <row r="10" spans="1:2" x14ac:dyDescent="0.3">
      <c r="A10" s="2" t="s">
        <v>237</v>
      </c>
      <c r="B10" s="2">
        <v>116</v>
      </c>
    </row>
    <row r="11" spans="1:2" x14ac:dyDescent="0.3">
      <c r="A11" s="2" t="s">
        <v>238</v>
      </c>
      <c r="B11" s="2">
        <v>120</v>
      </c>
    </row>
    <row r="12" spans="1:2" x14ac:dyDescent="0.3">
      <c r="A12" s="2" t="s">
        <v>239</v>
      </c>
      <c r="B12" s="2">
        <v>119</v>
      </c>
    </row>
    <row r="13" spans="1:2" x14ac:dyDescent="0.3">
      <c r="A13" s="2" t="s">
        <v>240</v>
      </c>
      <c r="B13" s="2">
        <v>118</v>
      </c>
    </row>
    <row r="14" spans="1:2" x14ac:dyDescent="0.3">
      <c r="A14" s="2" t="s">
        <v>241</v>
      </c>
      <c r="B14" s="2">
        <v>104</v>
      </c>
    </row>
    <row r="15" spans="1:2" x14ac:dyDescent="0.3">
      <c r="A15" s="2" t="s">
        <v>242</v>
      </c>
      <c r="B15" s="2">
        <v>110</v>
      </c>
    </row>
    <row r="16" spans="1:2" x14ac:dyDescent="0.3">
      <c r="A16" s="2" t="s">
        <v>243</v>
      </c>
      <c r="B16" s="2">
        <v>115</v>
      </c>
    </row>
    <row r="17" spans="1:2" x14ac:dyDescent="0.3">
      <c r="A17" s="2" t="s">
        <v>244</v>
      </c>
      <c r="B17" s="2">
        <v>117</v>
      </c>
    </row>
    <row r="18" spans="1:2" x14ac:dyDescent="0.3">
      <c r="A18" s="2" t="s">
        <v>245</v>
      </c>
      <c r="B18" s="2">
        <v>101</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7</vt:i4>
      </vt:variant>
    </vt:vector>
  </HeadingPairs>
  <TitlesOfParts>
    <vt:vector size="7" baseType="lpstr">
      <vt:lpstr>A</vt:lpstr>
      <vt:lpstr>B</vt:lpstr>
      <vt:lpstr>C</vt:lpstr>
      <vt:lpstr>D</vt:lpstr>
      <vt:lpstr>E</vt:lpstr>
      <vt:lpstr>F</vt:lpstr>
      <vt:lpstr>펀드리스트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bokyung</dc:creator>
  <cp:lastModifiedBy>yune</cp:lastModifiedBy>
  <dcterms:created xsi:type="dcterms:W3CDTF">2016-11-03T07:40:46Z</dcterms:created>
  <dcterms:modified xsi:type="dcterms:W3CDTF">2017-05-19T07:26:57Z</dcterms:modified>
</cp:coreProperties>
</file>