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045" windowHeight="9510"/>
  </bookViews>
  <sheets>
    <sheet name="연도별 투자계획" sheetId="1" r:id="rId1"/>
    <sheet name="(참고)생산시설-투자총괄표" sheetId="4" r:id="rId2"/>
  </sheets>
  <externalReferences>
    <externalReference r:id="rId3"/>
  </externalReferences>
  <definedNames>
    <definedName name="_">#N/A</definedName>
    <definedName name="_1M">[1]판가반영!#REF!</definedName>
    <definedName name="_2M">[1]판가반영!#REF!</definedName>
    <definedName name="_3M">[1]판가반영!#REF!</definedName>
    <definedName name="_4M">[1]판가반영!#REF!</definedName>
    <definedName name="_5M">[1]판가반영!#REF!</definedName>
    <definedName name="_6M">[1]판가반영!#REF!</definedName>
    <definedName name="_7M">[1]판가반영!#REF!</definedName>
    <definedName name="_8M">[1]판가반영!#REF!</definedName>
    <definedName name="_Key1" hidden="1">#REF!</definedName>
    <definedName name="_NET1">[1]경제성분석!#REF!</definedName>
    <definedName name="_NET3">[1]경제성분석!#REF!</definedName>
    <definedName name="_Order1" hidden="1">255</definedName>
    <definedName name="_Sort" hidden="1">#REF!</definedName>
    <definedName name="a">[1]경제성분석!#REF!</definedName>
    <definedName name="AA">[1]경제성분석!#REF!</definedName>
    <definedName name="aaa">[1]판가반영!#REF!</definedName>
    <definedName name="afa">[0]!afa</definedName>
    <definedName name="BB">[1]경제성분석!#REF!</definedName>
    <definedName name="CC">[1]경제성분석!#REF!</definedName>
    <definedName name="cm상">9791192</definedName>
    <definedName name="com">20184000</definedName>
    <definedName name="COPY">'[1]#REF'!#REF!</definedName>
    <definedName name="Crdtturn">[0]!Crdtturn</definedName>
    <definedName name="_xlnm.Database">'[1]#REF'!$B$1:$O$408</definedName>
    <definedName name="DD">[1]경제성분석!#REF!</definedName>
    <definedName name="EE">[1]경제성분석!#REF!</definedName>
    <definedName name="FCF">[1]유화!#REF!</definedName>
    <definedName name="FF">[1]경제성분석!#REF!</definedName>
    <definedName name="FS요약">[1]HISTORICAL!#REF!</definedName>
    <definedName name="GG">[1]경제성분석!#REF!</definedName>
    <definedName name="II">[1]경제성분석!#REF!</definedName>
    <definedName name="JAGUM">[1]경제성분석!#REF!</definedName>
    <definedName name="KEY_RATIO__RESULT">[1]FORECASTING!#REF!</definedName>
    <definedName name="NET">[1]경제성분석!#REF!</definedName>
    <definedName name="new" hidden="1">#REF!</definedName>
    <definedName name="OO">[1]경제성분석!#REF!</definedName>
    <definedName name="PP">[1]경제성분석!#REF!</definedName>
    <definedName name="_xlnm.Print_Area" localSheetId="1">'(참고)생산시설-투자총괄표'!$A$1:$E$26</definedName>
    <definedName name="Print_Area_MI">'[1]95월별매출'!#REF!</definedName>
    <definedName name="QQ">[1]경제성분석!#REF!</definedName>
    <definedName name="RATIO">[1]유화!#REF!</definedName>
    <definedName name="RATIO미래">[1]FORECASTING!#REF!</definedName>
    <definedName name="RR">[1]경제성분석!#REF!</definedName>
    <definedName name="spc">10981000</definedName>
    <definedName name="sp상">4800849</definedName>
    <definedName name="SS">[1]경제성분석!#REF!</definedName>
    <definedName name="ST_PUF">[1]hGH정제!#REF!</definedName>
    <definedName name="TT">[1]경제성분석!#REF!</definedName>
    <definedName name="UU">[1]경제성분석!#REF!</definedName>
    <definedName name="VV">[1]경제성분석!#REF!</definedName>
    <definedName name="WW">[1]경제성분석!#REF!</definedName>
    <definedName name="XX">[1]경제성분석!#REF!</definedName>
    <definedName name="xxx">'[1]95월별매출'!#REF!</definedName>
    <definedName name="YY">[1]경제성분석!#REF!</definedName>
    <definedName name="ZZ">[1]경제성분석!#REF!</definedName>
    <definedName name="금액">'[1]#REF'!$C:$C,'[1]#REF'!$E:$E,'[1]#REF'!$G:$G,'[1]#REF'!$I:$I,'[1]#REF'!$K:$K,'[1]#REF'!$N:$N,'[1]#REF'!$P:$P,'[1]#REF'!$R:$R,'[1]#REF'!$T:$T</definedName>
    <definedName name="기상">2572788</definedName>
    <definedName name="기타">4139000</definedName>
    <definedName name="ㄴㄴㄴㄴ">[1]경제성분석!#REF!</definedName>
    <definedName name="목표수금1">[0]!목표수금1</definedName>
    <definedName name="반상">934326</definedName>
    <definedName name="반응성">2350000</definedName>
    <definedName name="본문글자영역">'[1]#REF'!$6:$23,'[1]#REF'!$A$27,'[1]#REF'!$27:$52</definedName>
    <definedName name="분산">8830000-2616000</definedName>
    <definedName name="분상">2127424</definedName>
    <definedName name="산상">543369</definedName>
    <definedName name="산성">1200000</definedName>
    <definedName name="ㅇㅇ">[0]!예상회전일1</definedName>
    <definedName name="예상회전일1">#N/A</definedName>
    <definedName name="원가계획">#REF!</definedName>
    <definedName name="제품회전일1">[0]!제품회전일1</definedName>
    <definedName name="총상">20769948</definedName>
    <definedName name="퀸로로">'[1]95월별매출'!#REF!</definedName>
    <definedName name="투자총괄표" localSheetId="1">[1]경제성분석!#REF!</definedName>
    <definedName name="특성">'[1]95월별매출'!#REF!</definedName>
    <definedName name="호호">[1]경제성분석!#REF!</definedName>
    <definedName name="회전일">'[1]#REF'!$J$7:$J$22,'[1]#REF'!$L$7:$L$22,'[1]#REF'!$N$7:$N$22,'[1]#REF'!$P$7:$P$22,'[1]#REF'!$R$7:$R$22,'[1]#REF'!$T$7:$T$22,'[1]#REF'!$V$7:$V$22,'[1]#REF'!$X$7:$X$22,'[1]#REF'!$Z$7:$Z$22,'[1]#REF'!$AB$7:$AB$22,'[1]#REF'!$AD$7:$AD$22,'[1]#REF'!$AF$7:$AF$22,'[1]#REF'!$AH$7:$AH$22,'[1]#REF'!$AJ$7:$AJ$22,'[1]#REF'!$AL$7:$AL$22,'[1]#REF'!$AO$7:$AO$22,'[1]#REF'!$J$31:$J$46,'[1]#REF'!$L$31:$L$46,'[1]#REF'!$N$31:$N$46,'[1]#REF'!$P$31:$P$46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D29" i="4" l="1"/>
  <c r="I17" i="1"/>
  <c r="H17" i="1"/>
  <c r="G17" i="1"/>
  <c r="F17" i="1"/>
  <c r="E17" i="1"/>
  <c r="D17" i="1"/>
  <c r="J16" i="1"/>
  <c r="J15" i="1"/>
  <c r="J17" i="1" l="1"/>
  <c r="J8" i="1" l="1"/>
  <c r="J6" i="1"/>
  <c r="H10" i="1"/>
  <c r="J9" i="1"/>
  <c r="I10" i="1"/>
  <c r="J7" i="1"/>
  <c r="J5" i="1"/>
  <c r="G10" i="1"/>
  <c r="F10" i="1"/>
  <c r="E10" i="1"/>
  <c r="D10" i="1"/>
  <c r="J4" i="1" l="1"/>
  <c r="J10" i="1" s="1"/>
</calcChain>
</file>

<file path=xl/sharedStrings.xml><?xml version="1.0" encoding="utf-8"?>
<sst xmlns="http://schemas.openxmlformats.org/spreadsheetml/2006/main" count="81" uniqueCount="69">
  <si>
    <t>(단위: 천원)</t>
    <phoneticPr fontId="3" type="noConversion"/>
  </si>
  <si>
    <t>구분</t>
    <phoneticPr fontId="4" type="noConversion"/>
  </si>
  <si>
    <t>2016년</t>
    <phoneticPr fontId="4" type="noConversion"/>
  </si>
  <si>
    <t>2017년</t>
    <phoneticPr fontId="4" type="noConversion"/>
  </si>
  <si>
    <t>2018년</t>
  </si>
  <si>
    <t>2019년</t>
  </si>
  <si>
    <t>2020년</t>
  </si>
  <si>
    <t>2021년</t>
    <phoneticPr fontId="3" type="noConversion"/>
  </si>
  <si>
    <t>TOTAL</t>
    <phoneticPr fontId="3" type="noConversion"/>
  </si>
  <si>
    <t xml:space="preserve">말단비대증 치료제 </t>
  </si>
  <si>
    <t>합계</t>
    <phoneticPr fontId="4" type="noConversion"/>
  </si>
  <si>
    <t>해외 2상</t>
    <phoneticPr fontId="4" type="noConversion"/>
  </si>
  <si>
    <t>2주 당뇨 치료제</t>
    <phoneticPr fontId="4" type="noConversion"/>
  </si>
  <si>
    <t>1개월 당뇨 치료제</t>
    <phoneticPr fontId="4" type="noConversion"/>
  </si>
  <si>
    <t>해외 1상</t>
    <phoneticPr fontId="4" type="noConversion"/>
  </si>
  <si>
    <t>1주 인슐린</t>
    <phoneticPr fontId="3" type="noConversion"/>
  </si>
  <si>
    <t>해외 BE</t>
    <phoneticPr fontId="4" type="noConversion"/>
  </si>
  <si>
    <t>구분</t>
    <phoneticPr fontId="4" type="noConversion"/>
  </si>
  <si>
    <t>생산시설 구축</t>
    <phoneticPr fontId="4" type="noConversion"/>
  </si>
  <si>
    <t>건물</t>
    <phoneticPr fontId="3" type="noConversion"/>
  </si>
  <si>
    <t>기계장치</t>
    <phoneticPr fontId="3" type="noConversion"/>
  </si>
  <si>
    <t>2015년</t>
    <phoneticPr fontId="4" type="noConversion"/>
  </si>
  <si>
    <t>해외 임상 (위탁연구비)</t>
    <phoneticPr fontId="4" type="noConversion"/>
  </si>
  <si>
    <t>(금액: 백만원)</t>
    <phoneticPr fontId="11" type="noConversion"/>
  </si>
  <si>
    <t>구   분</t>
    <phoneticPr fontId="3" type="noConversion"/>
  </si>
  <si>
    <t>57만 Vials/Y</t>
    <phoneticPr fontId="11" type="noConversion"/>
  </si>
  <si>
    <t>투 자   내 역</t>
    <phoneticPr fontId="11" type="noConversion"/>
  </si>
  <si>
    <t>공장 건설
투자비</t>
    <phoneticPr fontId="3" type="noConversion"/>
  </si>
  <si>
    <t>토목  /  조경</t>
    <phoneticPr fontId="11" type="noConversion"/>
  </si>
  <si>
    <t>지질조사 등</t>
    <phoneticPr fontId="11" type="noConversion"/>
  </si>
  <si>
    <t>설계비</t>
    <phoneticPr fontId="3" type="noConversion"/>
  </si>
  <si>
    <t>건축 및 공정 설계</t>
    <phoneticPr fontId="11" type="noConversion"/>
  </si>
  <si>
    <t>토목설계</t>
    <phoneticPr fontId="3" type="noConversion"/>
  </si>
  <si>
    <t>감리비</t>
    <phoneticPr fontId="11" type="noConversion"/>
  </si>
  <si>
    <t xml:space="preserve">건축감리 ,   소방,전기 감리 </t>
    <phoneticPr fontId="3" type="noConversion"/>
  </si>
  <si>
    <t>건물/구축물공사</t>
    <phoneticPr fontId="11" type="noConversion"/>
  </si>
  <si>
    <t>생산동,UTILITY동,창고,Tank Farm,사무실</t>
    <phoneticPr fontId="3" type="noConversion"/>
  </si>
  <si>
    <t>생산 장비</t>
    <phoneticPr fontId="11" type="noConversion"/>
  </si>
  <si>
    <t>용제 생산 라인 제외</t>
    <phoneticPr fontId="3" type="noConversion"/>
  </si>
  <si>
    <t>QC 장비</t>
    <phoneticPr fontId="3" type="noConversion"/>
  </si>
  <si>
    <t xml:space="preserve">Utility 설비 </t>
    <phoneticPr fontId="11" type="noConversion"/>
  </si>
  <si>
    <t>공 사 비</t>
    <phoneticPr fontId="3" type="noConversion"/>
  </si>
  <si>
    <t>기타 비품 등</t>
    <phoneticPr fontId="3" type="noConversion"/>
  </si>
  <si>
    <t>사  업  추  진  비</t>
    <phoneticPr fontId="11" type="noConversion"/>
  </si>
  <si>
    <t>시   운   전   비</t>
    <phoneticPr fontId="11" type="noConversion"/>
  </si>
  <si>
    <t>원재료비만 산정, 3 Batch (SR-Octreotide Batch당 180백만원 기준)</t>
    <phoneticPr fontId="3" type="noConversion"/>
  </si>
  <si>
    <t>건설 인건비</t>
    <phoneticPr fontId="11" type="noConversion"/>
  </si>
  <si>
    <t>예   비   비</t>
    <phoneticPr fontId="3" type="noConversion"/>
  </si>
  <si>
    <t>공사 및 설비 투자비의 10%</t>
    <phoneticPr fontId="11" type="noConversion"/>
  </si>
  <si>
    <t>건설 투자비  계</t>
    <phoneticPr fontId="11" type="noConversion"/>
  </si>
  <si>
    <t>토지</t>
    <phoneticPr fontId="3" type="noConversion"/>
  </si>
  <si>
    <t>부지 구입비</t>
    <phoneticPr fontId="3" type="noConversion"/>
  </si>
  <si>
    <r>
      <t xml:space="preserve">5000평(건폐율 40%), </t>
    </r>
    <r>
      <rPr>
        <b/>
        <sz val="11"/>
        <color rgb="FFFF0000"/>
        <rFont val="맑은 고딕"/>
        <family val="3"/>
        <charset val="129"/>
        <scheme val="minor"/>
      </rPr>
      <t>추가 산정 필요</t>
    </r>
    <phoneticPr fontId="3" type="noConversion"/>
  </si>
  <si>
    <t>운영비</t>
    <phoneticPr fontId="3" type="noConversion"/>
  </si>
  <si>
    <t>Validation &amp; Consulting Fee</t>
    <phoneticPr fontId="11" type="noConversion"/>
  </si>
  <si>
    <t>GMP Review, Validation등</t>
    <phoneticPr fontId="3" type="noConversion"/>
  </si>
  <si>
    <t>인 건 비</t>
    <phoneticPr fontId="3" type="noConversion"/>
  </si>
  <si>
    <t>2.5년 계상, 1,2차년도 80%, 마지막 3차년도 100%인원 가동 기준</t>
    <phoneticPr fontId="3" type="noConversion"/>
  </si>
  <si>
    <t>공장유지비</t>
    <phoneticPr fontId="3" type="noConversion"/>
  </si>
  <si>
    <t>제조경비만 반영(2.5년후 허가 취득하여 본 가동 가정)</t>
    <phoneticPr fontId="3" type="noConversion"/>
  </si>
  <si>
    <t>임상샘플비</t>
    <phoneticPr fontId="3" type="noConversion"/>
  </si>
  <si>
    <t>원재료비만 산정(SR-Exenatide 10,870원/vial), 20,000Vials생산 기준(250명*26주*1.5+기타 안전성 시험 등 1만Vials)</t>
    <phoneticPr fontId="3" type="noConversion"/>
  </si>
  <si>
    <t>운영비 소계</t>
    <phoneticPr fontId="3" type="noConversion"/>
  </si>
  <si>
    <t>감가상각비는 산정하지 아니함</t>
    <phoneticPr fontId="3" type="noConversion"/>
  </si>
  <si>
    <t>총     계</t>
    <phoneticPr fontId="3" type="noConversion"/>
  </si>
  <si>
    <t>공장건설비 소계</t>
    <phoneticPr fontId="3" type="noConversion"/>
  </si>
  <si>
    <t>생산시설 투자총괄표</t>
    <phoneticPr fontId="11" type="noConversion"/>
  </si>
  <si>
    <t>*토지 비용 제외 (차입 예정)</t>
    <phoneticPr fontId="3" type="noConversion"/>
  </si>
  <si>
    <t>*인건비 등 내부 비용 제외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</si>
</sst>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76" formatCode="#,##0;[Red]\(#,##0\);\-"/>
  </numFmts>
  <fonts count="1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6"/>
      <name val="맑은 고딕"/>
      <family val="3"/>
      <charset val="129"/>
      <scheme val="minor"/>
    </font>
    <font>
      <sz val="8"/>
      <name val="돋움"/>
      <family val="3"/>
      <charset val="129"/>
    </font>
    <font>
      <sz val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/>
    <xf numFmtId="41" fontId="9" fillId="0" borderId="0" applyFont="0" applyFill="0" applyBorder="0" applyAlignment="0" applyProtection="0"/>
  </cellStyleXfs>
  <cellXfs count="76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41" fontId="2" fillId="0" borderId="0" xfId="1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41" fontId="2" fillId="0" borderId="2" xfId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quotePrefix="1" applyFont="1" applyFill="1" applyBorder="1">
      <alignment vertical="center"/>
    </xf>
    <xf numFmtId="176" fontId="6" fillId="0" borderId="0" xfId="0" applyNumberFormat="1" applyFont="1" applyFill="1" applyBorder="1">
      <alignment vertical="center"/>
    </xf>
    <xf numFmtId="176" fontId="2" fillId="0" borderId="0" xfId="0" applyNumberFormat="1" applyFont="1">
      <alignment vertical="center"/>
    </xf>
    <xf numFmtId="0" fontId="5" fillId="0" borderId="0" xfId="0" quotePrefix="1" applyFont="1" applyFill="1" applyBorder="1">
      <alignment vertical="center"/>
    </xf>
    <xf numFmtId="176" fontId="7" fillId="0" borderId="0" xfId="0" applyNumberFormat="1" applyFont="1">
      <alignment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Font="1">
      <alignment vertical="center"/>
    </xf>
    <xf numFmtId="0" fontId="2" fillId="0" borderId="2" xfId="0" quotePrefix="1" applyFont="1" applyFill="1" applyBorder="1">
      <alignment vertical="center"/>
    </xf>
    <xf numFmtId="176" fontId="2" fillId="0" borderId="2" xfId="0" applyNumberFormat="1" applyFont="1" applyFill="1" applyBorder="1">
      <alignment vertical="center"/>
    </xf>
    <xf numFmtId="176" fontId="5" fillId="0" borderId="2" xfId="0" applyNumberFormat="1" applyFont="1" applyBorder="1">
      <alignment vertical="center"/>
    </xf>
    <xf numFmtId="176" fontId="0" fillId="0" borderId="0" xfId="0" applyNumberFormat="1">
      <alignment vertical="center"/>
    </xf>
    <xf numFmtId="41" fontId="7" fillId="0" borderId="0" xfId="0" applyNumberFormat="1" applyFont="1">
      <alignment vertical="center"/>
    </xf>
    <xf numFmtId="0" fontId="8" fillId="0" borderId="0" xfId="0" applyFont="1" applyFill="1" applyBorder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0" fontId="10" fillId="0" borderId="0" xfId="2" applyFont="1"/>
    <xf numFmtId="0" fontId="12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0" xfId="2" applyFont="1" applyAlignment="1">
      <alignment horizontal="right" vertical="center"/>
    </xf>
    <xf numFmtId="0" fontId="13" fillId="2" borderId="7" xfId="2" applyFont="1" applyFill="1" applyBorder="1" applyAlignment="1">
      <alignment horizontal="center" vertical="center"/>
    </xf>
    <xf numFmtId="0" fontId="13" fillId="0" borderId="9" xfId="2" applyFont="1" applyBorder="1" applyAlignment="1">
      <alignment horizontal="centerContinuous" vertical="center"/>
    </xf>
    <xf numFmtId="41" fontId="13" fillId="0" borderId="9" xfId="3" applyFont="1" applyBorder="1" applyAlignment="1">
      <alignment vertical="center"/>
    </xf>
    <xf numFmtId="41" fontId="13" fillId="0" borderId="9" xfId="3" applyFont="1" applyFill="1" applyBorder="1" applyAlignment="1">
      <alignment vertical="center"/>
    </xf>
    <xf numFmtId="41" fontId="13" fillId="0" borderId="3" xfId="3" applyFont="1" applyBorder="1" applyAlignment="1">
      <alignment horizontal="left" vertical="center"/>
    </xf>
    <xf numFmtId="41" fontId="13" fillId="0" borderId="3" xfId="3" applyFont="1" applyBorder="1" applyAlignment="1">
      <alignment vertical="center"/>
    </xf>
    <xf numFmtId="41" fontId="13" fillId="0" borderId="3" xfId="3" applyFont="1" applyFill="1" applyBorder="1" applyAlignment="1">
      <alignment vertical="center"/>
    </xf>
    <xf numFmtId="43" fontId="6" fillId="0" borderId="0" xfId="2" applyNumberFormat="1" applyFont="1" applyAlignment="1">
      <alignment vertical="center"/>
    </xf>
    <xf numFmtId="41" fontId="13" fillId="0" borderId="3" xfId="3" applyFont="1" applyFill="1" applyBorder="1" applyAlignment="1">
      <alignment horizontal="left" vertical="center"/>
    </xf>
    <xf numFmtId="41" fontId="13" fillId="0" borderId="3" xfId="3" applyNumberFormat="1" applyFont="1" applyFill="1" applyBorder="1" applyAlignment="1">
      <alignment vertical="center"/>
    </xf>
    <xf numFmtId="41" fontId="13" fillId="3" borderId="3" xfId="3" applyFont="1" applyFill="1" applyBorder="1" applyAlignment="1">
      <alignment vertical="center"/>
    </xf>
    <xf numFmtId="0" fontId="14" fillId="4" borderId="3" xfId="2" applyFont="1" applyFill="1" applyBorder="1" applyAlignment="1">
      <alignment horizontal="center" vertical="center"/>
    </xf>
    <xf numFmtId="41" fontId="14" fillId="4" borderId="3" xfId="3" applyFont="1" applyFill="1" applyBorder="1" applyAlignment="1">
      <alignment vertical="center"/>
    </xf>
    <xf numFmtId="0" fontId="13" fillId="4" borderId="3" xfId="2" applyFont="1" applyFill="1" applyBorder="1" applyAlignment="1">
      <alignment vertical="center"/>
    </xf>
    <xf numFmtId="0" fontId="13" fillId="0" borderId="3" xfId="2" applyFont="1" applyFill="1" applyBorder="1" applyAlignment="1">
      <alignment vertical="center"/>
    </xf>
    <xf numFmtId="41" fontId="13" fillId="6" borderId="3" xfId="3" applyFont="1" applyFill="1" applyBorder="1" applyAlignment="1">
      <alignment vertical="center"/>
    </xf>
    <xf numFmtId="41" fontId="13" fillId="6" borderId="3" xfId="3" applyNumberFormat="1" applyFont="1" applyFill="1" applyBorder="1" applyAlignment="1">
      <alignment vertical="center"/>
    </xf>
    <xf numFmtId="41" fontId="13" fillId="5" borderId="3" xfId="3" applyNumberFormat="1" applyFont="1" applyFill="1" applyBorder="1" applyAlignment="1">
      <alignment vertical="center"/>
    </xf>
    <xf numFmtId="0" fontId="13" fillId="5" borderId="3" xfId="2" applyFont="1" applyFill="1" applyBorder="1" applyAlignment="1">
      <alignment vertical="center"/>
    </xf>
    <xf numFmtId="41" fontId="13" fillId="7" borderId="3" xfId="2" applyNumberFormat="1" applyFont="1" applyFill="1" applyBorder="1" applyAlignment="1">
      <alignment vertical="center"/>
    </xf>
    <xf numFmtId="0" fontId="13" fillId="7" borderId="3" xfId="2" applyFont="1" applyFill="1" applyBorder="1" applyAlignment="1">
      <alignment vertical="center"/>
    </xf>
    <xf numFmtId="0" fontId="12" fillId="0" borderId="0" xfId="2" applyFont="1" applyFill="1" applyAlignment="1">
      <alignment vertical="center"/>
    </xf>
    <xf numFmtId="0" fontId="2" fillId="0" borderId="0" xfId="0" quotePrefix="1" applyFont="1" applyFill="1" applyBorder="1">
      <alignment vertical="center"/>
    </xf>
    <xf numFmtId="0" fontId="13" fillId="5" borderId="12" xfId="2" applyFont="1" applyFill="1" applyBorder="1" applyAlignment="1">
      <alignment vertical="center"/>
    </xf>
    <xf numFmtId="0" fontId="13" fillId="5" borderId="8" xfId="2" applyFont="1" applyFill="1" applyBorder="1" applyAlignment="1">
      <alignment vertical="center"/>
    </xf>
    <xf numFmtId="0" fontId="13" fillId="5" borderId="9" xfId="2" applyFont="1" applyFill="1" applyBorder="1" applyAlignment="1">
      <alignment vertical="center"/>
    </xf>
    <xf numFmtId="41" fontId="16" fillId="0" borderId="3" xfId="2" applyNumberFormat="1" applyFont="1" applyBorder="1" applyAlignment="1">
      <alignment vertical="center"/>
    </xf>
    <xf numFmtId="0" fontId="12" fillId="0" borderId="3" xfId="2" applyFont="1" applyFill="1" applyBorder="1" applyAlignment="1">
      <alignment vertical="center"/>
    </xf>
    <xf numFmtId="0" fontId="16" fillId="0" borderId="10" xfId="2" applyFont="1" applyBorder="1" applyAlignment="1">
      <alignment horizontal="center" vertical="center"/>
    </xf>
    <xf numFmtId="0" fontId="16" fillId="0" borderId="2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13" fillId="5" borderId="10" xfId="2" applyFont="1" applyFill="1" applyBorder="1" applyAlignment="1">
      <alignment horizontal="center" vertical="center"/>
    </xf>
    <xf numFmtId="0" fontId="13" fillId="5" borderId="11" xfId="2" applyFont="1" applyFill="1" applyBorder="1" applyAlignment="1">
      <alignment horizontal="center" vertical="center"/>
    </xf>
    <xf numFmtId="0" fontId="13" fillId="7" borderId="3" xfId="2" applyFont="1" applyFill="1" applyBorder="1" applyAlignment="1">
      <alignment horizontal="center" vertical="center"/>
    </xf>
    <xf numFmtId="0" fontId="13" fillId="0" borderId="10" xfId="2" applyFont="1" applyFill="1" applyBorder="1" applyAlignment="1">
      <alignment horizontal="center" vertical="center"/>
    </xf>
    <xf numFmtId="0" fontId="13" fillId="0" borderId="11" xfId="2" applyFont="1" applyFill="1" applyBorder="1" applyAlignment="1">
      <alignment horizontal="center" vertical="center"/>
    </xf>
    <xf numFmtId="0" fontId="13" fillId="3" borderId="10" xfId="2" applyFont="1" applyFill="1" applyBorder="1" applyAlignment="1">
      <alignment horizontal="center" vertical="center"/>
    </xf>
    <xf numFmtId="0" fontId="13" fillId="3" borderId="11" xfId="2" applyFont="1" applyFill="1" applyBorder="1" applyAlignment="1">
      <alignment horizontal="center" vertical="center"/>
    </xf>
    <xf numFmtId="0" fontId="15" fillId="4" borderId="10" xfId="2" applyFont="1" applyFill="1" applyBorder="1" applyAlignment="1">
      <alignment horizontal="center" vertical="center"/>
    </xf>
    <xf numFmtId="0" fontId="15" fillId="4" borderId="11" xfId="2" applyFont="1" applyFill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2" borderId="4" xfId="2" applyFont="1" applyFill="1" applyBorder="1" applyAlignment="1">
      <alignment horizontal="center" vertical="center"/>
    </xf>
    <xf numFmtId="0" fontId="13" fillId="2" borderId="5" xfId="2" applyFont="1" applyFill="1" applyBorder="1" applyAlignment="1">
      <alignment horizontal="center" vertical="center"/>
    </xf>
    <xf numFmtId="0" fontId="13" fillId="2" borderId="6" xfId="2" applyFont="1" applyFill="1" applyBorder="1" applyAlignment="1">
      <alignment horizontal="center" vertical="center"/>
    </xf>
    <xf numFmtId="0" fontId="13" fillId="3" borderId="8" xfId="2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41" fontId="13" fillId="0" borderId="10" xfId="3" applyFont="1" applyBorder="1" applyAlignment="1">
      <alignment horizontal="center" vertical="center"/>
    </xf>
    <xf numFmtId="41" fontId="13" fillId="0" borderId="11" xfId="3" applyFont="1" applyBorder="1" applyAlignment="1">
      <alignment horizontal="center" vertical="center"/>
    </xf>
    <xf numFmtId="176" fontId="17" fillId="4" borderId="0" xfId="0" applyNumberFormat="1" applyFont="1" applyFill="1" applyBorder="1">
      <alignment vertical="center"/>
    </xf>
  </cellXfs>
  <cellStyles count="4">
    <cellStyle name="쉼표 [0]" xfId="1" builtinId="6"/>
    <cellStyle name="쉼표 [0] 2 3" xfId="3"/>
    <cellStyle name="표준" xfId="0" builtinId="0"/>
    <cellStyle name="표준 2 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1</xdr:row>
      <xdr:rowOff>95250</xdr:rowOff>
    </xdr:from>
    <xdr:to>
      <xdr:col>5</xdr:col>
      <xdr:colOff>1</xdr:colOff>
      <xdr:row>1</xdr:row>
      <xdr:rowOff>95250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6" y="428625"/>
          <a:ext cx="11639550" cy="0"/>
        </a:xfrm>
        <a:prstGeom prst="line">
          <a:avLst/>
        </a:prstGeom>
        <a:noFill/>
        <a:ln w="57150" cmpd="thinThick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54785;&#49888;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혁신2001"/>
      <sheetName val="95월별매출"/>
      <sheetName val="hGH정제"/>
      <sheetName val="경제성분석"/>
      <sheetName val="판가반영"/>
      <sheetName val="#REF"/>
      <sheetName val="HISTORICAL"/>
      <sheetName val="FORECASTING"/>
      <sheetName val="유화"/>
      <sheetName val="사업추진"/>
      <sheetName val="1월1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tabSelected="1" workbookViewId="0">
      <selection activeCell="N11" sqref="N11"/>
    </sheetView>
  </sheetViews>
  <sheetFormatPr defaultRowHeight="21.75" customHeight="1"/>
  <cols>
    <col min="1" max="1" width="6.375" customWidth="1"/>
    <col min="2" max="2" width="15.625" customWidth="1"/>
    <col min="3" max="3" width="12.375" customWidth="1"/>
    <col min="4" max="10" width="11.625" customWidth="1"/>
    <col min="11" max="11" width="10.25" bestFit="1" customWidth="1"/>
  </cols>
  <sheetData>
    <row r="2" spans="2:11" ht="21.75" customHeight="1">
      <c r="B2" s="19" t="s">
        <v>22</v>
      </c>
      <c r="C2" s="1"/>
      <c r="D2" s="2"/>
      <c r="E2" s="3"/>
      <c r="F2" s="2"/>
      <c r="G2" s="3"/>
      <c r="J2" s="2" t="s">
        <v>0</v>
      </c>
    </row>
    <row r="3" spans="2:11" ht="21.75" customHeight="1">
      <c r="B3" s="4" t="s">
        <v>1</v>
      </c>
      <c r="C3" s="4"/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6" t="s">
        <v>8</v>
      </c>
    </row>
    <row r="4" spans="2:11" ht="21.75" customHeight="1">
      <c r="B4" s="7" t="s">
        <v>12</v>
      </c>
      <c r="C4" s="20" t="s">
        <v>11</v>
      </c>
      <c r="D4" s="8">
        <v>550000</v>
      </c>
      <c r="E4" s="8">
        <v>1020000</v>
      </c>
      <c r="F4" s="8">
        <v>1015000</v>
      </c>
      <c r="G4" s="8">
        <v>1015000</v>
      </c>
      <c r="H4" s="8"/>
      <c r="I4" s="8"/>
      <c r="J4" s="9">
        <f>SUM(D4:I4)</f>
        <v>3600000</v>
      </c>
    </row>
    <row r="5" spans="2:11" ht="21.75" customHeight="1">
      <c r="B5" s="10" t="s">
        <v>13</v>
      </c>
      <c r="C5" s="21" t="s">
        <v>14</v>
      </c>
      <c r="D5" s="8">
        <v>680000</v>
      </c>
      <c r="E5" s="8">
        <v>510000</v>
      </c>
      <c r="F5" s="8">
        <v>510000</v>
      </c>
      <c r="G5" s="8">
        <v>0</v>
      </c>
      <c r="H5" s="8">
        <v>0</v>
      </c>
      <c r="I5" s="8"/>
      <c r="J5" s="9">
        <f t="shared" ref="J5:J8" si="0">SUM(D5:I5)</f>
        <v>1700000</v>
      </c>
    </row>
    <row r="6" spans="2:11" ht="21.75" customHeight="1">
      <c r="B6" s="10"/>
      <c r="C6" s="21" t="s">
        <v>11</v>
      </c>
      <c r="D6" s="8">
        <v>0</v>
      </c>
      <c r="E6" s="8">
        <v>0</v>
      </c>
      <c r="F6" s="8">
        <v>1020000</v>
      </c>
      <c r="G6" s="8">
        <v>1015000</v>
      </c>
      <c r="H6" s="8">
        <v>1015000</v>
      </c>
      <c r="I6" s="8"/>
      <c r="J6" s="9">
        <f t="shared" si="0"/>
        <v>3050000</v>
      </c>
    </row>
    <row r="7" spans="2:11" ht="21.75" customHeight="1">
      <c r="B7" s="10" t="s">
        <v>15</v>
      </c>
      <c r="C7" s="21" t="s">
        <v>14</v>
      </c>
      <c r="D7" s="8"/>
      <c r="E7" s="18">
        <v>820000</v>
      </c>
      <c r="F7" s="18">
        <v>740000</v>
      </c>
      <c r="G7" s="18">
        <v>740000</v>
      </c>
      <c r="H7" s="18">
        <v>0</v>
      </c>
      <c r="I7" s="18">
        <v>0</v>
      </c>
      <c r="J7" s="9">
        <f t="shared" si="0"/>
        <v>2300000</v>
      </c>
      <c r="K7" s="11"/>
    </row>
    <row r="8" spans="2:11" ht="21.75" customHeight="1">
      <c r="B8" s="10"/>
      <c r="C8" s="21" t="s">
        <v>11</v>
      </c>
      <c r="D8" s="8"/>
      <c r="E8" s="18">
        <v>0</v>
      </c>
      <c r="F8" s="18">
        <v>0</v>
      </c>
      <c r="G8" s="18">
        <v>1230000</v>
      </c>
      <c r="H8" s="18">
        <v>1535000</v>
      </c>
      <c r="I8" s="18">
        <v>1535000</v>
      </c>
      <c r="J8" s="9">
        <f t="shared" si="0"/>
        <v>4300000</v>
      </c>
      <c r="K8" s="11"/>
    </row>
    <row r="9" spans="2:11" ht="21.75" customHeight="1">
      <c r="B9" s="10" t="s">
        <v>9</v>
      </c>
      <c r="C9" s="21" t="s">
        <v>16</v>
      </c>
      <c r="D9" s="12"/>
      <c r="E9" s="12">
        <v>1280000</v>
      </c>
      <c r="F9" s="12">
        <v>3200000</v>
      </c>
      <c r="G9" s="12">
        <v>2100000</v>
      </c>
      <c r="H9" s="12"/>
      <c r="I9" s="12"/>
      <c r="J9" s="9">
        <f>SUM(D9:I9)</f>
        <v>6580000</v>
      </c>
      <c r="K9" s="13"/>
    </row>
    <row r="10" spans="2:11" ht="21.75" customHeight="1">
      <c r="B10" s="14" t="s">
        <v>10</v>
      </c>
      <c r="C10" s="14"/>
      <c r="D10" s="15">
        <f t="shared" ref="D10:J10" si="1">SUM(D4:D9)</f>
        <v>1230000</v>
      </c>
      <c r="E10" s="15">
        <f t="shared" si="1"/>
        <v>3630000</v>
      </c>
      <c r="F10" s="15">
        <f t="shared" si="1"/>
        <v>6485000</v>
      </c>
      <c r="G10" s="15">
        <f t="shared" si="1"/>
        <v>6100000</v>
      </c>
      <c r="H10" s="15">
        <f t="shared" si="1"/>
        <v>2550000</v>
      </c>
      <c r="I10" s="15">
        <f t="shared" si="1"/>
        <v>1535000</v>
      </c>
      <c r="J10" s="16">
        <f t="shared" si="1"/>
        <v>21530000</v>
      </c>
      <c r="K10" s="75">
        <f>J10*1.5</f>
        <v>32295000</v>
      </c>
    </row>
    <row r="11" spans="2:11" ht="21.75" customHeight="1">
      <c r="B11" s="49" t="s">
        <v>68</v>
      </c>
      <c r="C11" s="1"/>
      <c r="D11" s="2"/>
      <c r="E11" s="3"/>
      <c r="F11" s="2"/>
      <c r="G11" s="3"/>
      <c r="H11" s="2"/>
      <c r="I11" s="2"/>
      <c r="J11" s="9"/>
    </row>
    <row r="13" spans="2:11" ht="21.75" customHeight="1">
      <c r="B13" s="19" t="s">
        <v>18</v>
      </c>
      <c r="J13" s="2" t="s">
        <v>0</v>
      </c>
    </row>
    <row r="14" spans="2:11" ht="21.75" customHeight="1">
      <c r="B14" s="5" t="s">
        <v>17</v>
      </c>
      <c r="C14" s="5" t="s">
        <v>21</v>
      </c>
      <c r="D14" s="5" t="s">
        <v>2</v>
      </c>
      <c r="E14" s="5" t="s">
        <v>3</v>
      </c>
      <c r="F14" s="5" t="s">
        <v>4</v>
      </c>
      <c r="G14" s="5" t="s">
        <v>5</v>
      </c>
      <c r="H14" s="5" t="s">
        <v>6</v>
      </c>
      <c r="I14" s="5" t="s">
        <v>7</v>
      </c>
      <c r="J14" s="6" t="s">
        <v>8</v>
      </c>
    </row>
    <row r="15" spans="2:11" ht="21.75" customHeight="1">
      <c r="B15" s="10" t="s">
        <v>19</v>
      </c>
      <c r="C15" s="8"/>
      <c r="D15" s="8">
        <v>3097000</v>
      </c>
      <c r="E15" s="8"/>
      <c r="F15" s="8"/>
      <c r="G15" s="8"/>
      <c r="H15" s="8"/>
      <c r="I15" s="8"/>
      <c r="J15" s="9">
        <f t="shared" ref="J15:J16" si="2">SUM(D15:I15)</f>
        <v>3097000</v>
      </c>
    </row>
    <row r="16" spans="2:11" ht="21.75" customHeight="1">
      <c r="B16" s="10" t="s">
        <v>20</v>
      </c>
      <c r="C16" s="8">
        <v>139650</v>
      </c>
      <c r="D16" s="8">
        <v>14585000</v>
      </c>
      <c r="E16" s="8">
        <v>5376000</v>
      </c>
      <c r="F16" s="8"/>
      <c r="G16" s="8"/>
      <c r="H16" s="8"/>
      <c r="I16" s="8"/>
      <c r="J16" s="9">
        <f t="shared" si="2"/>
        <v>19961000</v>
      </c>
      <c r="K16" s="17"/>
    </row>
    <row r="17" spans="2:10" ht="21.75" customHeight="1">
      <c r="B17" s="14" t="s">
        <v>10</v>
      </c>
      <c r="C17" s="14"/>
      <c r="D17" s="15">
        <f t="shared" ref="D17:J17" si="3">SUM(D12:D16)</f>
        <v>17682000</v>
      </c>
      <c r="E17" s="15">
        <f t="shared" si="3"/>
        <v>5376000</v>
      </c>
      <c r="F17" s="15">
        <f t="shared" si="3"/>
        <v>0</v>
      </c>
      <c r="G17" s="15">
        <f t="shared" si="3"/>
        <v>0</v>
      </c>
      <c r="H17" s="15">
        <f t="shared" si="3"/>
        <v>0</v>
      </c>
      <c r="I17" s="15">
        <f t="shared" si="3"/>
        <v>0</v>
      </c>
      <c r="J17" s="16">
        <f t="shared" si="3"/>
        <v>23058000</v>
      </c>
    </row>
    <row r="18" spans="2:10" ht="21.75" customHeight="1">
      <c r="B18" s="49" t="s">
        <v>67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zoomScaleNormal="100" zoomScaleSheetLayoutView="100" workbookViewId="0">
      <selection activeCell="C32" sqref="C32"/>
    </sheetView>
  </sheetViews>
  <sheetFormatPr defaultRowHeight="17.25" outlineLevelRow="1"/>
  <cols>
    <col min="1" max="2" width="9" style="23"/>
    <col min="3" max="3" width="18.5" style="23" customWidth="1"/>
    <col min="4" max="4" width="13.25" style="23" customWidth="1"/>
    <col min="5" max="5" width="103.375" style="23" customWidth="1"/>
    <col min="6" max="7" width="12.5" style="23" bestFit="1" customWidth="1"/>
    <col min="8" max="16384" width="9" style="23"/>
  </cols>
  <sheetData>
    <row r="1" spans="1:7" ht="26.25">
      <c r="A1" s="22" t="s">
        <v>66</v>
      </c>
    </row>
    <row r="3" spans="1:7" s="24" customFormat="1" ht="13.5">
      <c r="C3" s="25"/>
      <c r="D3" s="25"/>
      <c r="E3" s="26" t="s">
        <v>23</v>
      </c>
    </row>
    <row r="4" spans="1:7" s="24" customFormat="1" ht="22.5" customHeight="1" thickBot="1">
      <c r="A4" s="68" t="s">
        <v>24</v>
      </c>
      <c r="B4" s="69"/>
      <c r="C4" s="70"/>
      <c r="D4" s="27" t="s">
        <v>25</v>
      </c>
      <c r="E4" s="27" t="s">
        <v>26</v>
      </c>
    </row>
    <row r="5" spans="1:7" s="24" customFormat="1" ht="23.25" customHeight="1" thickTop="1">
      <c r="A5" s="71" t="s">
        <v>27</v>
      </c>
      <c r="B5" s="28" t="s">
        <v>28</v>
      </c>
      <c r="C5" s="28"/>
      <c r="D5" s="29">
        <v>421.5</v>
      </c>
      <c r="E5" s="30" t="s">
        <v>29</v>
      </c>
    </row>
    <row r="6" spans="1:7" s="24" customFormat="1" ht="23.25" customHeight="1">
      <c r="A6" s="71"/>
      <c r="B6" s="67" t="s">
        <v>30</v>
      </c>
      <c r="C6" s="31" t="s">
        <v>31</v>
      </c>
      <c r="D6" s="32">
        <v>130</v>
      </c>
      <c r="E6" s="33"/>
    </row>
    <row r="7" spans="1:7" s="24" customFormat="1" ht="23.25" customHeight="1">
      <c r="A7" s="71"/>
      <c r="B7" s="67"/>
      <c r="C7" s="31" t="s">
        <v>32</v>
      </c>
      <c r="D7" s="32">
        <v>20</v>
      </c>
      <c r="E7" s="33"/>
    </row>
    <row r="8" spans="1:7" s="24" customFormat="1" ht="23.25" customHeight="1">
      <c r="A8" s="71"/>
      <c r="B8" s="67"/>
      <c r="C8" s="31" t="s">
        <v>33</v>
      </c>
      <c r="D8" s="33">
        <v>100</v>
      </c>
      <c r="E8" s="33" t="s">
        <v>34</v>
      </c>
    </row>
    <row r="9" spans="1:7" s="24" customFormat="1" ht="23.25" customHeight="1">
      <c r="A9" s="71"/>
      <c r="B9" s="73" t="s">
        <v>35</v>
      </c>
      <c r="C9" s="74"/>
      <c r="D9" s="32">
        <v>2425</v>
      </c>
      <c r="E9" s="33" t="s">
        <v>36</v>
      </c>
    </row>
    <row r="10" spans="1:7" s="24" customFormat="1" ht="23.25" customHeight="1">
      <c r="A10" s="71"/>
      <c r="B10" s="73" t="s">
        <v>37</v>
      </c>
      <c r="C10" s="74"/>
      <c r="D10" s="32">
        <v>7359</v>
      </c>
      <c r="E10" s="33" t="s">
        <v>38</v>
      </c>
    </row>
    <row r="11" spans="1:7" s="24" customFormat="1" ht="23.25" customHeight="1">
      <c r="A11" s="71"/>
      <c r="B11" s="73" t="s">
        <v>39</v>
      </c>
      <c r="C11" s="74"/>
      <c r="D11" s="32">
        <v>1485</v>
      </c>
      <c r="E11" s="33"/>
    </row>
    <row r="12" spans="1:7" s="24" customFormat="1" ht="23.25" customHeight="1">
      <c r="A12" s="71"/>
      <c r="B12" s="73" t="s">
        <v>40</v>
      </c>
      <c r="C12" s="74"/>
      <c r="D12" s="33">
        <v>2495</v>
      </c>
      <c r="E12" s="33"/>
      <c r="F12" s="34"/>
      <c r="G12" s="34"/>
    </row>
    <row r="13" spans="1:7" s="24" customFormat="1" ht="23.25" customHeight="1">
      <c r="A13" s="71"/>
      <c r="B13" s="73" t="s">
        <v>41</v>
      </c>
      <c r="C13" s="74"/>
      <c r="D13" s="33">
        <v>3546</v>
      </c>
      <c r="E13" s="33"/>
      <c r="F13" s="34"/>
      <c r="G13" s="34"/>
    </row>
    <row r="14" spans="1:7" s="24" customFormat="1" ht="23.25" customHeight="1">
      <c r="A14" s="71"/>
      <c r="B14" s="73" t="s">
        <v>42</v>
      </c>
      <c r="C14" s="74"/>
      <c r="D14" s="33">
        <v>120</v>
      </c>
      <c r="E14" s="33"/>
      <c r="F14" s="34"/>
      <c r="G14" s="34"/>
    </row>
    <row r="15" spans="1:7" s="24" customFormat="1" ht="23.25" customHeight="1">
      <c r="A15" s="71"/>
      <c r="B15" s="61" t="s">
        <v>43</v>
      </c>
      <c r="C15" s="62"/>
      <c r="D15" s="33">
        <v>100</v>
      </c>
      <c r="E15" s="33"/>
      <c r="F15" s="34"/>
      <c r="G15" s="34"/>
    </row>
    <row r="16" spans="1:7" s="24" customFormat="1" ht="23.25" customHeight="1">
      <c r="A16" s="71"/>
      <c r="B16" s="61" t="s">
        <v>44</v>
      </c>
      <c r="C16" s="62"/>
      <c r="D16" s="33">
        <v>540</v>
      </c>
      <c r="E16" s="35" t="s">
        <v>45</v>
      </c>
      <c r="F16" s="34"/>
      <c r="G16" s="34"/>
    </row>
    <row r="17" spans="1:7" s="24" customFormat="1" ht="23.25" customHeight="1">
      <c r="A17" s="71"/>
      <c r="B17" s="61" t="s">
        <v>46</v>
      </c>
      <c r="C17" s="62"/>
      <c r="D17" s="33">
        <v>1080</v>
      </c>
      <c r="E17" s="33"/>
      <c r="F17" s="34"/>
      <c r="G17" s="34"/>
    </row>
    <row r="18" spans="1:7" s="24" customFormat="1" ht="23.25" customHeight="1">
      <c r="A18" s="71"/>
      <c r="B18" s="61" t="s">
        <v>47</v>
      </c>
      <c r="C18" s="62"/>
      <c r="D18" s="36">
        <v>1731</v>
      </c>
      <c r="E18" s="33" t="s">
        <v>48</v>
      </c>
      <c r="F18" s="34"/>
      <c r="G18" s="34"/>
    </row>
    <row r="19" spans="1:7" s="24" customFormat="1" ht="23.25" customHeight="1">
      <c r="A19" s="72"/>
      <c r="B19" s="63" t="s">
        <v>49</v>
      </c>
      <c r="C19" s="64"/>
      <c r="D19" s="37">
        <v>21552.5</v>
      </c>
      <c r="E19" s="37"/>
    </row>
    <row r="20" spans="1:7">
      <c r="A20" s="38" t="s">
        <v>50</v>
      </c>
      <c r="B20" s="65" t="s">
        <v>51</v>
      </c>
      <c r="C20" s="66"/>
      <c r="D20" s="39">
        <v>0</v>
      </c>
      <c r="E20" s="40" t="s">
        <v>52</v>
      </c>
    </row>
    <row r="21" spans="1:7">
      <c r="A21" s="50" t="s">
        <v>53</v>
      </c>
      <c r="B21" s="61" t="s">
        <v>54</v>
      </c>
      <c r="C21" s="62"/>
      <c r="D21" s="33">
        <v>1505</v>
      </c>
      <c r="E21" s="41" t="s">
        <v>55</v>
      </c>
    </row>
    <row r="22" spans="1:7" hidden="1" outlineLevel="1">
      <c r="A22" s="51"/>
      <c r="B22" s="61" t="s">
        <v>56</v>
      </c>
      <c r="C22" s="62"/>
      <c r="D22" s="33">
        <v>2226</v>
      </c>
      <c r="E22" s="41" t="s">
        <v>57</v>
      </c>
    </row>
    <row r="23" spans="1:7" hidden="1" outlineLevel="1">
      <c r="A23" s="51"/>
      <c r="B23" s="67" t="s">
        <v>58</v>
      </c>
      <c r="C23" s="67"/>
      <c r="D23" s="42">
        <v>5125</v>
      </c>
      <c r="E23" s="41" t="s">
        <v>59</v>
      </c>
    </row>
    <row r="24" spans="1:7" hidden="1" outlineLevel="1">
      <c r="A24" s="51"/>
      <c r="B24" s="67" t="s">
        <v>60</v>
      </c>
      <c r="C24" s="67"/>
      <c r="D24" s="43">
        <v>218</v>
      </c>
      <c r="E24" s="41" t="s">
        <v>61</v>
      </c>
    </row>
    <row r="25" spans="1:7" hidden="1" outlineLevel="1">
      <c r="A25" s="52"/>
      <c r="B25" s="58" t="s">
        <v>62</v>
      </c>
      <c r="C25" s="59"/>
      <c r="D25" s="44">
        <v>9074</v>
      </c>
      <c r="E25" s="45" t="s">
        <v>63</v>
      </c>
    </row>
    <row r="26" spans="1:7" hidden="1" outlineLevel="1">
      <c r="A26" s="60" t="s">
        <v>64</v>
      </c>
      <c r="B26" s="60"/>
      <c r="C26" s="60"/>
      <c r="D26" s="46">
        <v>30626.5</v>
      </c>
      <c r="E26" s="47"/>
    </row>
    <row r="27" spans="1:7" hidden="1" outlineLevel="1">
      <c r="E27" s="48"/>
    </row>
    <row r="28" spans="1:7" hidden="1" outlineLevel="1">
      <c r="E28" s="48"/>
    </row>
    <row r="29" spans="1:7" collapsed="1">
      <c r="A29" s="55" t="s">
        <v>65</v>
      </c>
      <c r="B29" s="56"/>
      <c r="C29" s="57"/>
      <c r="D29" s="53">
        <f>D19+D21</f>
        <v>23057.5</v>
      </c>
      <c r="E29" s="54"/>
    </row>
    <row r="30" spans="1:7">
      <c r="E30" s="48"/>
    </row>
    <row r="31" spans="1:7">
      <c r="E31" s="48"/>
    </row>
    <row r="32" spans="1:7">
      <c r="E32" s="48"/>
    </row>
    <row r="33" spans="5:5">
      <c r="E33" s="48"/>
    </row>
    <row r="34" spans="5:5">
      <c r="E34" s="48"/>
    </row>
    <row r="35" spans="5:5">
      <c r="E35" s="48"/>
    </row>
    <row r="36" spans="5:5">
      <c r="E36" s="48"/>
    </row>
    <row r="37" spans="5:5">
      <c r="E37" s="48"/>
    </row>
    <row r="38" spans="5:5">
      <c r="E38" s="48"/>
    </row>
    <row r="39" spans="5:5">
      <c r="E39" s="48"/>
    </row>
    <row r="40" spans="5:5">
      <c r="E40" s="48"/>
    </row>
    <row r="41" spans="5:5">
      <c r="E41" s="48"/>
    </row>
    <row r="42" spans="5:5">
      <c r="E42" s="48"/>
    </row>
    <row r="43" spans="5:5">
      <c r="E43" s="48"/>
    </row>
    <row r="44" spans="5:5">
      <c r="E44" s="48"/>
    </row>
    <row r="45" spans="5:5">
      <c r="E45" s="48"/>
    </row>
    <row r="46" spans="5:5">
      <c r="E46" s="48"/>
    </row>
    <row r="47" spans="5:5">
      <c r="E47" s="48"/>
    </row>
    <row r="48" spans="5:5">
      <c r="E48" s="48"/>
    </row>
    <row r="49" spans="5:5">
      <c r="E49" s="48"/>
    </row>
    <row r="50" spans="5:5">
      <c r="E50" s="48"/>
    </row>
    <row r="51" spans="5:5">
      <c r="E51" s="48"/>
    </row>
    <row r="52" spans="5:5">
      <c r="E52" s="48"/>
    </row>
    <row r="53" spans="5:5">
      <c r="E53" s="48"/>
    </row>
  </sheetData>
  <mergeCells count="22">
    <mergeCell ref="A4:C4"/>
    <mergeCell ref="A5:A19"/>
    <mergeCell ref="B6:B8"/>
    <mergeCell ref="B9:C9"/>
    <mergeCell ref="B10:C10"/>
    <mergeCell ref="B11:C11"/>
    <mergeCell ref="B12:C12"/>
    <mergeCell ref="B13:C13"/>
    <mergeCell ref="B14:C14"/>
    <mergeCell ref="B15:C15"/>
    <mergeCell ref="A29:C29"/>
    <mergeCell ref="B25:C25"/>
    <mergeCell ref="A26:C26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</mergeCells>
  <phoneticPr fontId="3" type="noConversion"/>
  <pageMargins left="0.7" right="0.7" top="0.75" bottom="0.75" header="0.3" footer="0.3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연도별 투자계획</vt:lpstr>
      <vt:lpstr>(참고)생산시설-투자총괄표</vt:lpstr>
      <vt:lpstr>'(참고)생산시설-투자총괄표'!Print_Area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SnGu Chang</dc:creator>
  <cp:lastModifiedBy>Jonghoonlee</cp:lastModifiedBy>
  <dcterms:created xsi:type="dcterms:W3CDTF">2016-03-03T07:40:50Z</dcterms:created>
  <dcterms:modified xsi:type="dcterms:W3CDTF">2016-03-06T11:13:03Z</dcterms:modified>
</cp:coreProperties>
</file>