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53222"/>
  <mc:AlternateContent xmlns:mc="http://schemas.openxmlformats.org/markup-compatibility/2006">
    <mc:Choice Requires="x15">
      <x15ac:absPath xmlns:x15ac="http://schemas.microsoft.com/office/spreadsheetml/2010/11/ac" url="D:\문서\아주IB투자\"/>
    </mc:Choice>
  </mc:AlternateContent>
  <bookViews>
    <workbookView xWindow="0" yWindow="0" windowWidth="38400" windowHeight="123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59" i="1" l="1"/>
  <c r="X159" i="1"/>
  <c r="S128" i="1"/>
  <c r="R85" i="1"/>
  <c r="R84" i="1"/>
  <c r="R21" i="1"/>
  <c r="R20" i="1"/>
  <c r="R22" i="1" s="1"/>
  <c r="S129" i="1" l="1"/>
  <c r="S130" i="1" s="1"/>
</calcChain>
</file>

<file path=xl/sharedStrings.xml><?xml version="1.0" encoding="utf-8"?>
<sst xmlns="http://schemas.openxmlformats.org/spreadsheetml/2006/main" count="21" uniqueCount="16">
  <si>
    <t>배정주식수(B)</t>
    <phoneticPr fontId="2" type="noConversion"/>
  </si>
  <si>
    <t>확정공모가격(A)</t>
    <phoneticPr fontId="2" type="noConversion"/>
  </si>
  <si>
    <t>당사배정총액(C=AXB)</t>
    <phoneticPr fontId="2" type="noConversion"/>
  </si>
  <si>
    <t>수수료(G)(1%)</t>
    <phoneticPr fontId="2" type="noConversion"/>
  </si>
  <si>
    <t>당사납입총액(H=B+G)</t>
    <phoneticPr fontId="2" type="noConversion"/>
  </si>
  <si>
    <t>결재화면도 수정</t>
    <phoneticPr fontId="2" type="noConversion"/>
  </si>
  <si>
    <t>확정공모가격</t>
    <phoneticPr fontId="2" type="noConversion"/>
  </si>
  <si>
    <t>배정주식수</t>
    <phoneticPr fontId="2" type="noConversion"/>
  </si>
  <si>
    <t>당사배정총액</t>
    <phoneticPr fontId="2" type="noConversion"/>
  </si>
  <si>
    <t>수수료</t>
    <phoneticPr fontId="2" type="noConversion"/>
  </si>
  <si>
    <t>당사납입총액</t>
    <phoneticPr fontId="2" type="noConversion"/>
  </si>
  <si>
    <t>본건인출액</t>
    <phoneticPr fontId="2" type="noConversion"/>
  </si>
  <si>
    <t>총입금요청액</t>
    <phoneticPr fontId="2" type="noConversion"/>
  </si>
  <si>
    <t>가지급금</t>
    <phoneticPr fontId="2" type="noConversion"/>
  </si>
  <si>
    <t>미지급금(기타)</t>
    <phoneticPr fontId="2" type="noConversion"/>
  </si>
  <si>
    <t>자동계산후 수정가능하게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</si>
</sst>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1" fontId="0" fillId="0" borderId="0" xfId="1" applyFont="1">
      <alignment vertical="center"/>
    </xf>
    <xf numFmtId="41" fontId="0" fillId="0" borderId="0" xfId="0" applyNumberFormat="1">
      <alignment vertical="center"/>
    </xf>
    <xf numFmtId="0" fontId="0" fillId="2" borderId="0" xfId="0" applyFill="1">
      <alignment vertical="center"/>
    </xf>
    <xf numFmtId="41" fontId="0" fillId="2" borderId="0" xfId="1" applyFont="1" applyFill="1">
      <alignment vertical="center"/>
    </xf>
    <xf numFmtId="41" fontId="0" fillId="2" borderId="0" xfId="0" applyNumberFormat="1" applyFill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2</xdr:row>
      <xdr:rowOff>38100</xdr:rowOff>
    </xdr:from>
    <xdr:to>
      <xdr:col>13</xdr:col>
      <xdr:colOff>570469</xdr:colOff>
      <xdr:row>30</xdr:row>
      <xdr:rowOff>189748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57200"/>
          <a:ext cx="8247619" cy="601904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14</xdr:col>
      <xdr:colOff>360876</xdr:colOff>
      <xdr:row>69</xdr:row>
      <xdr:rowOff>208607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1600" y="7124700"/>
          <a:ext cx="8590476" cy="7542857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</xdr:colOff>
      <xdr:row>73</xdr:row>
      <xdr:rowOff>57150</xdr:rowOff>
    </xdr:from>
    <xdr:to>
      <xdr:col>14</xdr:col>
      <xdr:colOff>198994</xdr:colOff>
      <xdr:row>110</xdr:row>
      <xdr:rowOff>179990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52575" y="15354300"/>
          <a:ext cx="8247619" cy="78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113</xdr:row>
      <xdr:rowOff>161925</xdr:rowOff>
    </xdr:from>
    <xdr:to>
      <xdr:col>14</xdr:col>
      <xdr:colOff>208519</xdr:colOff>
      <xdr:row>142</xdr:row>
      <xdr:rowOff>104023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62100" y="23841075"/>
          <a:ext cx="8247619" cy="601904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146</xdr:row>
      <xdr:rowOff>133350</xdr:rowOff>
    </xdr:from>
    <xdr:to>
      <xdr:col>20</xdr:col>
      <xdr:colOff>65051</xdr:colOff>
      <xdr:row>184</xdr:row>
      <xdr:rowOff>46640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71600" y="30727650"/>
          <a:ext cx="12990476" cy="78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P18:AA159"/>
  <sheetViews>
    <sheetView tabSelected="1" workbookViewId="0">
      <selection activeCell="T22" sqref="T22"/>
    </sheetView>
  </sheetViews>
  <sheetFormatPr defaultRowHeight="16.5" x14ac:dyDescent="0.3"/>
  <cols>
    <col min="17" max="17" width="10.875" customWidth="1"/>
    <col min="18" max="19" width="11.875" bestFit="1" customWidth="1"/>
    <col min="24" max="24" width="11.875" bestFit="1" customWidth="1"/>
    <col min="27" max="27" width="11.875" bestFit="1" customWidth="1"/>
  </cols>
  <sheetData>
    <row r="18" spans="16:20" x14ac:dyDescent="0.3">
      <c r="P18" t="s">
        <v>1</v>
      </c>
      <c r="R18" s="1">
        <v>8300</v>
      </c>
    </row>
    <row r="19" spans="16:20" x14ac:dyDescent="0.3">
      <c r="P19" t="s">
        <v>0</v>
      </c>
      <c r="R19" s="1">
        <v>4000</v>
      </c>
    </row>
    <row r="20" spans="16:20" x14ac:dyDescent="0.3">
      <c r="P20" t="s">
        <v>2</v>
      </c>
      <c r="R20" s="1">
        <f>R18*R19</f>
        <v>33200000</v>
      </c>
    </row>
    <row r="21" spans="16:20" x14ac:dyDescent="0.3">
      <c r="P21" s="3" t="s">
        <v>3</v>
      </c>
      <c r="Q21" s="3"/>
      <c r="R21" s="4">
        <f>R20*1%</f>
        <v>332000</v>
      </c>
      <c r="T21" t="s">
        <v>15</v>
      </c>
    </row>
    <row r="22" spans="16:20" x14ac:dyDescent="0.3">
      <c r="P22" s="3" t="s">
        <v>4</v>
      </c>
      <c r="Q22" s="3"/>
      <c r="R22" s="5">
        <f>SUM(R20:R21)</f>
        <v>33532000</v>
      </c>
    </row>
    <row r="55" spans="17:17" x14ac:dyDescent="0.3">
      <c r="Q55" t="s">
        <v>5</v>
      </c>
    </row>
    <row r="57" spans="17:17" x14ac:dyDescent="0.3">
      <c r="Q57" t="s">
        <v>6</v>
      </c>
    </row>
    <row r="58" spans="17:17" x14ac:dyDescent="0.3">
      <c r="Q58" t="s">
        <v>7</v>
      </c>
    </row>
    <row r="59" spans="17:17" x14ac:dyDescent="0.3">
      <c r="Q59" t="s">
        <v>8</v>
      </c>
    </row>
    <row r="60" spans="17:17" x14ac:dyDescent="0.3">
      <c r="Q60" t="s">
        <v>9</v>
      </c>
    </row>
    <row r="61" spans="17:17" x14ac:dyDescent="0.3">
      <c r="Q61" t="s">
        <v>10</v>
      </c>
    </row>
    <row r="84" spans="17:18" x14ac:dyDescent="0.3">
      <c r="Q84" t="s">
        <v>11</v>
      </c>
      <c r="R84" s="2">
        <f>R22</f>
        <v>33532000</v>
      </c>
    </row>
    <row r="85" spans="17:18" x14ac:dyDescent="0.3">
      <c r="Q85" t="s">
        <v>12</v>
      </c>
      <c r="R85" s="2">
        <f>R84</f>
        <v>33532000</v>
      </c>
    </row>
    <row r="126" spans="17:19" x14ac:dyDescent="0.3">
      <c r="Q126" t="s">
        <v>1</v>
      </c>
      <c r="S126" s="1">
        <v>8300</v>
      </c>
    </row>
    <row r="127" spans="17:19" x14ac:dyDescent="0.3">
      <c r="Q127" t="s">
        <v>0</v>
      </c>
      <c r="S127" s="1">
        <v>4000</v>
      </c>
    </row>
    <row r="128" spans="17:19" x14ac:dyDescent="0.3">
      <c r="Q128" t="s">
        <v>2</v>
      </c>
      <c r="S128" s="1">
        <f>S126*S127</f>
        <v>33200000</v>
      </c>
    </row>
    <row r="129" spans="17:19" x14ac:dyDescent="0.3">
      <c r="Q129" s="3" t="s">
        <v>3</v>
      </c>
      <c r="R129" s="3"/>
      <c r="S129" s="4">
        <f>S128*1%</f>
        <v>332000</v>
      </c>
    </row>
    <row r="130" spans="17:19" x14ac:dyDescent="0.3">
      <c r="Q130" s="3" t="s">
        <v>4</v>
      </c>
      <c r="R130" s="3"/>
      <c r="S130" s="5">
        <f>SUM(S128:S129)</f>
        <v>33532000</v>
      </c>
    </row>
    <row r="159" spans="23:27" x14ac:dyDescent="0.3">
      <c r="W159" t="s">
        <v>13</v>
      </c>
      <c r="X159" s="2">
        <f>S130</f>
        <v>33532000</v>
      </c>
      <c r="Y159" t="s">
        <v>14</v>
      </c>
      <c r="AA159" s="2">
        <f>X159</f>
        <v>33532000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이동현</dc:creator>
  <cp:lastModifiedBy>이동현</cp:lastModifiedBy>
  <dcterms:created xsi:type="dcterms:W3CDTF">2017-09-15T06:20:49Z</dcterms:created>
  <dcterms:modified xsi:type="dcterms:W3CDTF">2017-09-15T06:32:28Z</dcterms:modified>
</cp:coreProperties>
</file>