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390"/>
  </bookViews>
  <sheets>
    <sheet name="KRI레포트" sheetId="1" r:id="rId1"/>
    <sheet name="조합정보" sheetId="2" r:id="rId2"/>
    <sheet name="기업정보수정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7" i="1" l="1"/>
  <c r="N127" i="1" s="1"/>
  <c r="F127" i="1"/>
  <c r="L127" i="1" s="1"/>
  <c r="J126" i="1"/>
  <c r="N126" i="1" s="1"/>
  <c r="F126" i="1"/>
  <c r="I126" i="1" s="1"/>
  <c r="M126" i="1" s="1"/>
  <c r="J125" i="1"/>
  <c r="N125" i="1" s="1"/>
  <c r="F125" i="1"/>
  <c r="L125" i="1" s="1"/>
  <c r="J124" i="1"/>
  <c r="N124" i="1" s="1"/>
  <c r="F124" i="1"/>
  <c r="I124" i="1" s="1"/>
  <c r="M124" i="1" s="1"/>
  <c r="D112" i="1"/>
  <c r="H112" i="1" s="1"/>
  <c r="C112" i="1"/>
  <c r="G104" i="1"/>
  <c r="H81" i="1"/>
  <c r="H80" i="1"/>
  <c r="H79" i="1"/>
  <c r="L126" i="1" l="1"/>
  <c r="L124" i="1"/>
  <c r="I125" i="1"/>
  <c r="M125" i="1" s="1"/>
  <c r="I127" i="1"/>
  <c r="M127" i="1" s="1"/>
</calcChain>
</file>

<file path=xl/comments1.xml><?xml version="1.0" encoding="utf-8"?>
<comments xmlns="http://schemas.openxmlformats.org/spreadsheetml/2006/main">
  <authors>
    <author>bokyung</author>
  </authors>
  <commentList>
    <comment ref="H103" authorId="0" shapeId="0">
      <text>
        <r>
          <rPr>
            <b/>
            <sz val="9"/>
            <color indexed="81"/>
            <rFont val="Tahoma"/>
            <family val="2"/>
          </rPr>
          <t>bokyung:</t>
        </r>
        <r>
          <rPr>
            <sz val="9"/>
            <color indexed="81"/>
            <rFont val="Tahoma"/>
            <family val="2"/>
          </rPr>
          <t xml:space="preserve">
ERP </t>
        </r>
        <r>
          <rPr>
            <sz val="9"/>
            <color indexed="81"/>
            <rFont val="돋움"/>
            <family val="3"/>
            <charset val="129"/>
          </rPr>
          <t>입력항목</t>
        </r>
        <r>
          <rPr>
            <sz val="9"/>
            <color indexed="81"/>
            <rFont val="Tahoma"/>
            <family val="2"/>
          </rPr>
          <t xml:space="preserve"> X
</t>
        </r>
        <r>
          <rPr>
            <sz val="9"/>
            <color indexed="81"/>
            <rFont val="돋움"/>
            <family val="3"/>
            <charset val="129"/>
          </rPr>
          <t>추가필요</t>
        </r>
        <r>
          <rPr>
            <sz val="9"/>
            <color indexed="81"/>
            <rFont val="Tahoma"/>
            <family val="2"/>
          </rPr>
          <t>.</t>
        </r>
      </text>
    </comment>
    <comment ref="I103" authorId="0" shapeId="0">
      <text>
        <r>
          <rPr>
            <b/>
            <sz val="9"/>
            <color indexed="81"/>
            <rFont val="Tahoma"/>
            <family val="2"/>
          </rPr>
          <t>bokyung:</t>
        </r>
        <r>
          <rPr>
            <sz val="9"/>
            <color indexed="81"/>
            <rFont val="Tahoma"/>
            <family val="2"/>
          </rPr>
          <t xml:space="preserve">
ERP </t>
        </r>
        <r>
          <rPr>
            <sz val="9"/>
            <color indexed="81"/>
            <rFont val="돋움"/>
            <family val="3"/>
            <charset val="129"/>
          </rPr>
          <t>입력항목</t>
        </r>
        <r>
          <rPr>
            <sz val="9"/>
            <color indexed="81"/>
            <rFont val="Tahoma"/>
            <family val="2"/>
          </rPr>
          <t xml:space="preserve"> X
</t>
        </r>
        <r>
          <rPr>
            <sz val="9"/>
            <color indexed="81"/>
            <rFont val="돋움"/>
            <family val="3"/>
            <charset val="129"/>
          </rPr>
          <t>추가필요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<sst xmlns="http://schemas.openxmlformats.org/spreadsheetml/2006/main" count="178" uniqueCount="155">
  <si>
    <t>조합</t>
    <phoneticPr fontId="2" type="noConversion"/>
  </si>
  <si>
    <t>투자기업</t>
    <phoneticPr fontId="2" type="noConversion"/>
  </si>
  <si>
    <t>평가기준일</t>
    <phoneticPr fontId="2" type="noConversion"/>
  </si>
  <si>
    <t>조회</t>
    <phoneticPr fontId="2" type="noConversion"/>
  </si>
  <si>
    <t>닫기</t>
    <phoneticPr fontId="2" type="noConversion"/>
  </si>
  <si>
    <t>투자유형</t>
    <phoneticPr fontId="2" type="noConversion"/>
  </si>
  <si>
    <t>투자잔액</t>
    <phoneticPr fontId="2" type="noConversion"/>
  </si>
  <si>
    <t>저장</t>
    <phoneticPr fontId="2" type="noConversion"/>
  </si>
  <si>
    <t>장부가</t>
    <phoneticPr fontId="2" type="noConversion"/>
  </si>
  <si>
    <t>공정가</t>
    <phoneticPr fontId="2" type="noConversion"/>
  </si>
  <si>
    <t>평가내용</t>
    <phoneticPr fontId="2" type="noConversion"/>
  </si>
  <si>
    <t>-&gt; 6.KRI레포트 엑셀 파일의 시트를 1개의 메뉴로 신규 추가.</t>
    <phoneticPr fontId="2" type="noConversion"/>
  </si>
  <si>
    <t>메인화면</t>
    <phoneticPr fontId="2" type="noConversion"/>
  </si>
  <si>
    <t>출력</t>
    <phoneticPr fontId="2" type="noConversion"/>
  </si>
  <si>
    <t>성과지수</t>
    <phoneticPr fontId="2" type="noConversion"/>
  </si>
  <si>
    <t>화면구성 : NAV, 성과지수, KRI 총괄, 펀드 Data, 종목 Data 5개 탭으로 구성</t>
    <phoneticPr fontId="2" type="noConversion"/>
  </si>
  <si>
    <t>종목 Data</t>
    <phoneticPr fontId="2" type="noConversion"/>
  </si>
  <si>
    <t>펀드 Data</t>
    <phoneticPr fontId="2" type="noConversion"/>
  </si>
  <si>
    <t>.</t>
    <phoneticPr fontId="2" type="noConversion"/>
  </si>
  <si>
    <t>NAV</t>
    <phoneticPr fontId="2" type="noConversion"/>
  </si>
  <si>
    <t>NAV 탭</t>
    <phoneticPr fontId="2" type="noConversion"/>
  </si>
  <si>
    <t>주식수/
전환주식수</t>
    <phoneticPr fontId="2" type="noConversion"/>
  </si>
  <si>
    <t>주당평가금액</t>
    <phoneticPr fontId="2" type="noConversion"/>
  </si>
  <si>
    <t>성과지수 탭</t>
    <phoneticPr fontId="2" type="noConversion"/>
  </si>
  <si>
    <t>* 공정가치평가 관련 등록.</t>
    <phoneticPr fontId="7" type="noConversion"/>
  </si>
  <si>
    <t>* 조합 출자/배분관리에서 입력한 데이터를 연동하여 조회.</t>
    <phoneticPr fontId="7" type="noConversion"/>
  </si>
  <si>
    <t>KRI 총괄</t>
    <phoneticPr fontId="2" type="noConversion"/>
  </si>
  <si>
    <t>KRI 총괄 탭</t>
    <phoneticPr fontId="2" type="noConversion"/>
  </si>
  <si>
    <t>위험구분</t>
    <phoneticPr fontId="2" type="noConversion"/>
  </si>
  <si>
    <t>KRI</t>
    <phoneticPr fontId="2" type="noConversion"/>
  </si>
  <si>
    <t>내용</t>
    <phoneticPr fontId="2" type="noConversion"/>
  </si>
  <si>
    <t>Value</t>
    <phoneticPr fontId="2" type="noConversion"/>
  </si>
  <si>
    <t>비고</t>
    <phoneticPr fontId="2" type="noConversion"/>
  </si>
  <si>
    <t>시장위험</t>
    <phoneticPr fontId="2" type="noConversion"/>
  </si>
  <si>
    <t>IRR</t>
    <phoneticPr fontId="2" type="noConversion"/>
  </si>
  <si>
    <t>수익배수</t>
    <phoneticPr fontId="2" type="noConversion"/>
  </si>
  <si>
    <t>NAV/순투자금액</t>
    <phoneticPr fontId="2" type="noConversion"/>
  </si>
  <si>
    <t>* 파란색 항목은 자동 계산</t>
    <phoneticPr fontId="7" type="noConversion"/>
  </si>
  <si>
    <t>* 빨간색 항목은 사용자 입력 항목</t>
    <phoneticPr fontId="7" type="noConversion"/>
  </si>
  <si>
    <t>* 주식수 / 전환주식수 : 계약정보에서 연동</t>
    <phoneticPr fontId="7" type="noConversion"/>
  </si>
  <si>
    <t>위험구분</t>
    <phoneticPr fontId="2" type="noConversion"/>
  </si>
  <si>
    <t>KRI</t>
    <phoneticPr fontId="2" type="noConversion"/>
  </si>
  <si>
    <t>내용</t>
    <phoneticPr fontId="2" type="noConversion"/>
  </si>
  <si>
    <t>CHECK</t>
    <phoneticPr fontId="2" type="noConversion"/>
  </si>
  <si>
    <t>비고</t>
    <phoneticPr fontId="2" type="noConversion"/>
  </si>
  <si>
    <t>운영위험</t>
    <phoneticPr fontId="2" type="noConversion"/>
  </si>
  <si>
    <t>N</t>
  </si>
  <si>
    <t>펀드 Data 탭</t>
    <phoneticPr fontId="2" type="noConversion"/>
  </si>
  <si>
    <t>1. 펀드 기본 정보</t>
  </si>
  <si>
    <t>No.</t>
    <phoneticPr fontId="2" type="noConversion"/>
  </si>
  <si>
    <t>펀드명</t>
    <phoneticPr fontId="16" type="noConversion"/>
  </si>
  <si>
    <t>계약일</t>
    <phoneticPr fontId="2" type="noConversion"/>
  </si>
  <si>
    <t>만기일</t>
    <phoneticPr fontId="2" type="noConversion"/>
  </si>
  <si>
    <t>총약정금액</t>
    <phoneticPr fontId="16" type="noConversion"/>
  </si>
  <si>
    <t>기금지분율</t>
    <phoneticPr fontId="2" type="noConversion"/>
  </si>
  <si>
    <t>설립근거</t>
    <phoneticPr fontId="2" type="noConversion"/>
  </si>
  <si>
    <t>투자기구</t>
    <phoneticPr fontId="2" type="noConversion"/>
  </si>
  <si>
    <t>아이엠엠인프라제5호사모투자전문회사</t>
    <phoneticPr fontId="16" type="noConversion"/>
  </si>
  <si>
    <t>2014.11.03</t>
    <phoneticPr fontId="16" type="noConversion"/>
  </si>
  <si>
    <t>2021.11.03</t>
    <phoneticPr fontId="16" type="noConversion"/>
  </si>
  <si>
    <t>자본시장법</t>
    <phoneticPr fontId="16" type="noConversion"/>
  </si>
  <si>
    <t>자본시장법에 따른 사모투자전문회사</t>
    <phoneticPr fontId="16" type="noConversion"/>
  </si>
  <si>
    <t>국민연금 
약정금액</t>
    <phoneticPr fontId="2" type="noConversion"/>
  </si>
  <si>
    <t>* 조합정보 데이터 연동하여 조회.</t>
    <phoneticPr fontId="7" type="noConversion"/>
  </si>
  <si>
    <t>* 설립근거, 투자기구 항목은 조합정보 메뉴에 입력항목 추가.</t>
    <phoneticPr fontId="7" type="noConversion"/>
  </si>
  <si>
    <t>2. 펀드 투자 현황</t>
  </si>
  <si>
    <t>펀드명</t>
    <phoneticPr fontId="2" type="noConversion"/>
  </si>
  <si>
    <t>총약정금액</t>
    <phoneticPr fontId="2" type="noConversion"/>
  </si>
  <si>
    <t>총집행금액</t>
    <phoneticPr fontId="2" type="noConversion"/>
  </si>
  <si>
    <t>집행률</t>
    <phoneticPr fontId="2" type="noConversion"/>
  </si>
  <si>
    <t>총회수금액</t>
    <phoneticPr fontId="2" type="noConversion"/>
  </si>
  <si>
    <t>회수원금</t>
    <phoneticPr fontId="2" type="noConversion"/>
  </si>
  <si>
    <t>* 조합정보, 투자변동관리 데이터 연동하여 조회</t>
    <phoneticPr fontId="7" type="noConversion"/>
  </si>
  <si>
    <t>종목 Data 탭</t>
    <phoneticPr fontId="2" type="noConversion"/>
  </si>
  <si>
    <t>No.</t>
    <phoneticPr fontId="2" type="noConversion"/>
  </si>
  <si>
    <t>펀드명</t>
    <phoneticPr fontId="2" type="noConversion"/>
  </si>
  <si>
    <t>투자자산명</t>
    <phoneticPr fontId="2" type="noConversion"/>
  </si>
  <si>
    <t>취득일</t>
    <phoneticPr fontId="2" type="noConversion"/>
  </si>
  <si>
    <t>회수예정일</t>
    <phoneticPr fontId="2" type="noConversion"/>
  </si>
  <si>
    <t>펀드 기준</t>
    <phoneticPr fontId="2" type="noConversion"/>
  </si>
  <si>
    <t>기금 기준</t>
    <phoneticPr fontId="2" type="noConversion"/>
  </si>
  <si>
    <t>총투자금액</t>
    <phoneticPr fontId="2" type="noConversion"/>
  </si>
  <si>
    <t>회수원금</t>
    <phoneticPr fontId="2" type="noConversion"/>
  </si>
  <si>
    <t>회수금액</t>
    <phoneticPr fontId="2" type="noConversion"/>
  </si>
  <si>
    <t>투자잔액</t>
    <phoneticPr fontId="2" type="noConversion"/>
  </si>
  <si>
    <t>평가금액</t>
    <phoneticPr fontId="2" type="noConversion"/>
  </si>
  <si>
    <t>최근평가일</t>
    <phoneticPr fontId="2" type="noConversion"/>
  </si>
  <si>
    <t>투자형태</t>
    <phoneticPr fontId="2" type="noConversion"/>
  </si>
  <si>
    <t>상장여부</t>
    <phoneticPr fontId="2" type="noConversion"/>
  </si>
  <si>
    <t>Sector</t>
    <phoneticPr fontId="2" type="noConversion"/>
  </si>
  <si>
    <t>국가</t>
    <phoneticPr fontId="2" type="noConversion"/>
  </si>
  <si>
    <t>지역</t>
    <phoneticPr fontId="2" type="noConversion"/>
  </si>
  <si>
    <t>계열</t>
    <phoneticPr fontId="2" type="noConversion"/>
  </si>
  <si>
    <t>사업유형</t>
    <phoneticPr fontId="2" type="noConversion"/>
  </si>
  <si>
    <t>보장조건 유무</t>
    <phoneticPr fontId="2" type="noConversion"/>
  </si>
  <si>
    <t>보장조건 제공자</t>
    <phoneticPr fontId="2" type="noConversion"/>
  </si>
  <si>
    <t>통화</t>
    <phoneticPr fontId="2" type="noConversion"/>
  </si>
  <si>
    <t>아이엠엠인프라제5호사모투자전문회사</t>
    <phoneticPr fontId="16" type="noConversion"/>
  </si>
  <si>
    <t>인천종합에너지㈜(게르부아유한회사)</t>
    <phoneticPr fontId="16" type="noConversion"/>
  </si>
  <si>
    <t>보통주</t>
  </si>
  <si>
    <t>N/A</t>
  </si>
  <si>
    <t>대한민국</t>
    <phoneticPr fontId="16" type="noConversion"/>
  </si>
  <si>
    <t>아시아</t>
    <phoneticPr fontId="16" type="noConversion"/>
  </si>
  <si>
    <t>지에스</t>
    <phoneticPr fontId="16" type="noConversion"/>
  </si>
  <si>
    <t>에너지/자원</t>
    <phoneticPr fontId="16" type="noConversion"/>
  </si>
  <si>
    <t>-</t>
    <phoneticPr fontId="16" type="noConversion"/>
  </si>
  <si>
    <t>충남도시가스㈜(에트루리유한회사)</t>
    <phoneticPr fontId="16" type="noConversion"/>
  </si>
  <si>
    <t>우선주</t>
  </si>
  <si>
    <t>대한민국</t>
    <phoneticPr fontId="16" type="noConversion"/>
  </si>
  <si>
    <t>N/A</t>
    <phoneticPr fontId="16" type="noConversion"/>
  </si>
  <si>
    <t>에너지/자원</t>
    <phoneticPr fontId="16" type="noConversion"/>
  </si>
  <si>
    <t>-</t>
    <phoneticPr fontId="16" type="noConversion"/>
  </si>
  <si>
    <t>부산신항국제터미널㈜(베수비오유한회사)</t>
    <phoneticPr fontId="16" type="noConversion"/>
  </si>
  <si>
    <t>우선주</t>
    <phoneticPr fontId="16" type="noConversion"/>
  </si>
  <si>
    <t>대한민국</t>
    <phoneticPr fontId="16" type="noConversion"/>
  </si>
  <si>
    <t>아시아</t>
    <phoneticPr fontId="16" type="noConversion"/>
  </si>
  <si>
    <t>선박/항만</t>
    <phoneticPr fontId="16" type="noConversion"/>
  </si>
  <si>
    <t>-</t>
    <phoneticPr fontId="16" type="noConversion"/>
  </si>
  <si>
    <t>에스메랄다 주식회사(*)</t>
    <phoneticPr fontId="16" type="noConversion"/>
  </si>
  <si>
    <t>KRW</t>
    <phoneticPr fontId="16" type="noConversion"/>
  </si>
  <si>
    <t>KRW</t>
    <phoneticPr fontId="16" type="noConversion"/>
  </si>
  <si>
    <t>* 데이터는 모두 ERP 데이터 연동하여 조회.</t>
    <phoneticPr fontId="7" type="noConversion"/>
  </si>
  <si>
    <t xml:space="preserve">* 기금기준의 평가금액은 NAV탭에서 입력한 공정가액 </t>
    <phoneticPr fontId="7" type="noConversion"/>
  </si>
  <si>
    <t>* Sector, 지역, 계열, 사업유형, 보장조건 유무, 보장조건 제공자 항목은 투자 &gt; 기업정보수정 메뉴에 입력 항목 추가.</t>
    <phoneticPr fontId="7" type="noConversion"/>
  </si>
  <si>
    <t>* 각 탭에 해당하는 화면은 하단 참고</t>
    <phoneticPr fontId="7" type="noConversion"/>
  </si>
  <si>
    <t>국민연금 보고를 위한 항목 추가</t>
    <phoneticPr fontId="2" type="noConversion"/>
  </si>
  <si>
    <t>조합 &gt; 조합정보</t>
    <phoneticPr fontId="2" type="noConversion"/>
  </si>
  <si>
    <t>투자 &gt; 기업정보수정</t>
    <phoneticPr fontId="2" type="noConversion"/>
  </si>
  <si>
    <t>(조회조건의 조합과 평가기준일은 필수로 선택)</t>
    <phoneticPr fontId="7" type="noConversion"/>
  </si>
  <si>
    <t>조회조건 : 조합, 평가기준일</t>
    <phoneticPr fontId="2" type="noConversion"/>
  </si>
  <si>
    <t>출력시 각 탭별로 하나의 엑셀에 내려받는 기능</t>
    <phoneticPr fontId="7" type="noConversion"/>
  </si>
  <si>
    <t>설립근거 : FUND_ESTB_TPCD</t>
    <phoneticPr fontId="2" type="noConversion"/>
  </si>
  <si>
    <t>투자기구 : FUND_ORG_TPCD</t>
    <phoneticPr fontId="2" type="noConversion"/>
  </si>
  <si>
    <t>KRI레포트 관리 메뉴</t>
    <phoneticPr fontId="2" type="noConversion"/>
  </si>
  <si>
    <r>
      <t xml:space="preserve">최초 투자일로부터 당 분기말까지의 펀드 기준 IRR
 </t>
    </r>
    <r>
      <rPr>
        <i/>
        <sz val="9"/>
        <color rgb="FF0070C0"/>
        <rFont val="나눔고딕"/>
        <family val="3"/>
        <charset val="129"/>
      </rPr>
      <t>단, 당 분기말 성과는 분기말 시점 순자산가액(NAV) 기재</t>
    </r>
    <phoneticPr fontId="2" type="noConversion"/>
  </si>
  <si>
    <r>
      <t xml:space="preserve">수익배수 = (총 회수금액 + 기준시점 펀드 순자산가액) / 펀드 총 출자액
 </t>
    </r>
    <r>
      <rPr>
        <i/>
        <sz val="9"/>
        <color rgb="FF0070C0"/>
        <rFont val="나눔고딕"/>
        <family val="3"/>
        <charset val="129"/>
      </rPr>
      <t>단, 총 회수금액은 이익, 배당수령을 포함</t>
    </r>
    <phoneticPr fontId="2" type="noConversion"/>
  </si>
  <si>
    <r>
      <t xml:space="preserve">NAV = 기준시점 펀드 순자산가액
순투자금액 = 펀드 총 출자액 - 총 회수금액
 </t>
    </r>
    <r>
      <rPr>
        <i/>
        <sz val="9"/>
        <color rgb="FF0070C0"/>
        <rFont val="나눔고딕"/>
        <family val="3"/>
        <charset val="129"/>
      </rPr>
      <t>단, 총 회수금액은 이익, 배당수령을 포함</t>
    </r>
    <phoneticPr fontId="2" type="noConversion"/>
  </si>
  <si>
    <t>1. 펀드단위 점검항목</t>
    <phoneticPr fontId="7" type="noConversion"/>
  </si>
  <si>
    <t>2. 개별종목단위 점검항목</t>
    <phoneticPr fontId="7" type="noConversion"/>
  </si>
  <si>
    <t>EBITDA</t>
    <phoneticPr fontId="2" type="noConversion"/>
  </si>
  <si>
    <t>주가</t>
    <phoneticPr fontId="2" type="noConversion"/>
  </si>
  <si>
    <r>
      <t xml:space="preserve">해당 분기 EBITDA가 전년 동기 EBITDA 대비 30% 이상 하락한 자산이 있음
</t>
    </r>
    <r>
      <rPr>
        <i/>
        <sz val="9"/>
        <color rgb="FF0070C0"/>
        <rFont val="나눔고딕"/>
        <family val="3"/>
        <charset val="129"/>
      </rPr>
      <t xml:space="preserve"> 단, EBITDA 산출이 어려울 경우 사전에 대안지표를 협의하여 체크</t>
    </r>
    <phoneticPr fontId="2" type="noConversion"/>
  </si>
  <si>
    <r>
      <t xml:space="preserve">해당 분기말 주가가 직전 분기말 주가대비 30% 이상  하락한 자산이 있음
</t>
    </r>
    <r>
      <rPr>
        <i/>
        <sz val="9"/>
        <color rgb="FF0070C0"/>
        <rFont val="나눔고딕"/>
        <family val="3"/>
        <charset val="129"/>
      </rPr>
      <t xml:space="preserve"> 단, 본 항목은 투자대상자산이 상장주식일 경우에 한하여 체크함</t>
    </r>
    <phoneticPr fontId="2" type="noConversion"/>
  </si>
  <si>
    <t>신용위험</t>
    <phoneticPr fontId="2" type="noConversion"/>
  </si>
  <si>
    <t>투자대상의 
신용위험</t>
    <phoneticPr fontId="2" type="noConversion"/>
  </si>
  <si>
    <t>해당 분기동안, 대출관련 의무 및 책임조항(Covenant) 위반이 발생하였거나, 파산, 부도, 법정관리, 워크아웃, 화의 등이 발생한 자산이 있음</t>
    <phoneticPr fontId="2" type="noConversion"/>
  </si>
  <si>
    <t>보장조건 
이행가능성</t>
    <phoneticPr fontId="2" type="noConversion"/>
  </si>
  <si>
    <r>
      <rPr>
        <sz val="10"/>
        <color theme="1"/>
        <rFont val="나눔고딕"/>
        <family val="3"/>
        <charset val="129"/>
      </rPr>
      <t>해당분기동안, 자산가치 하락에 대비한 수익 보장 및 담보 등을 제공하는 기업(기관)의 신용등급이 투기등급으로 하락하였거나, 파산, 부도, 법정관리, 워크아웃, 화의 등이 발생한 자산이 있음</t>
    </r>
    <r>
      <rPr>
        <sz val="10"/>
        <color rgb="FFFF0000"/>
        <rFont val="나눔고딕"/>
        <family val="3"/>
        <charset val="129"/>
      </rPr>
      <t xml:space="preserve">
</t>
    </r>
    <r>
      <rPr>
        <i/>
        <sz val="9"/>
        <color rgb="FF0070C0"/>
        <rFont val="나눔고딕"/>
        <family val="3"/>
        <charset val="129"/>
      </rPr>
      <t xml:space="preserve"> 단, 본 항목은 풋옵션 등 투자수익 보장조건 및 담보 등이 제공된 경우에만 체크함 </t>
    </r>
    <phoneticPr fontId="2" type="noConversion"/>
  </si>
  <si>
    <t>회수위험</t>
    <phoneticPr fontId="2" type="noConversion"/>
  </si>
  <si>
    <t>회수지연가능성</t>
    <phoneticPr fontId="2" type="noConversion"/>
  </si>
  <si>
    <t>향후 1년 이내에 펀드 만기*가 도래하나, 자산의 회수시점이 펀드 만기 이후로 지연될 것으로 예상되는 자산이 있음
 * 약정에 따라 만기 연장이 합의된 경우 연장된 만기 준용</t>
    <phoneticPr fontId="2" type="noConversion"/>
  </si>
  <si>
    <t>환위험</t>
    <phoneticPr fontId="7" type="noConversion"/>
  </si>
  <si>
    <t>환율변동</t>
    <phoneticPr fontId="2" type="noConversion"/>
  </si>
  <si>
    <r>
      <t xml:space="preserve">투자대상자산이 투자된 통화의 해당분기말 기준 환율이 직전 분기말 대비 20% 이상 하락한 자산이 있음(서울외국환중개 고시환율 기준)
 </t>
    </r>
    <r>
      <rPr>
        <i/>
        <sz val="9"/>
        <color rgb="FF0070C0"/>
        <rFont val="나눔고딕"/>
        <family val="3"/>
        <charset val="129"/>
      </rPr>
      <t>단, 본 항목은 투자대상자산이 외화로 투자된 경우에 한하여 체크함</t>
    </r>
    <phoneticPr fontId="2" type="noConversion"/>
  </si>
  <si>
    <t>Exposure 기본정보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</si>
</sst>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0.0000%"/>
    <numFmt numFmtId="177" formatCode="0.0000_ "/>
    <numFmt numFmtId="178" formatCode="0.0%"/>
    <numFmt numFmtId="179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theme="1"/>
      <name val="나눔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9"/>
      <color rgb="FF0070C0"/>
      <name val="나눔고딕"/>
      <family val="3"/>
      <charset val="129"/>
    </font>
    <font>
      <i/>
      <sz val="10"/>
      <color theme="1" tint="0.34998626667073579"/>
      <name val="나눔고딕"/>
      <family val="3"/>
      <charset val="129"/>
    </font>
    <font>
      <i/>
      <sz val="10"/>
      <color rgb="FFFF0000"/>
      <name val="나눔고딕"/>
      <family val="3"/>
      <charset val="129"/>
    </font>
    <font>
      <sz val="10"/>
      <color rgb="FFFF0000"/>
      <name val="나눔고딕"/>
      <family val="3"/>
      <charset val="129"/>
    </font>
    <font>
      <sz val="10"/>
      <name val="나눔고딕"/>
      <family val="3"/>
      <charset val="129"/>
    </font>
    <font>
      <b/>
      <sz val="12"/>
      <color rgb="FFFF0000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name val="나눔고딕"/>
      <family val="3"/>
      <charset val="129"/>
    </font>
    <font>
      <b/>
      <sz val="14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1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quotePrefix="1" applyFont="1">
      <alignment vertical="center"/>
    </xf>
    <xf numFmtId="0" fontId="1" fillId="0" borderId="4" xfId="0" quotePrefix="1" applyFont="1" applyBorder="1">
      <alignment vertical="center"/>
    </xf>
    <xf numFmtId="0" fontId="6" fillId="0" borderId="5" xfId="0" applyFont="1" applyBorder="1">
      <alignment vertical="center"/>
    </xf>
    <xf numFmtId="0" fontId="1" fillId="0" borderId="7" xfId="0" quotePrefix="1" applyFont="1" applyBorder="1">
      <alignment vertical="center"/>
    </xf>
    <xf numFmtId="0" fontId="6" fillId="0" borderId="0" xfId="0" applyFont="1" applyBorder="1">
      <alignment vertical="center"/>
    </xf>
    <xf numFmtId="0" fontId="1" fillId="0" borderId="8" xfId="0" quotePrefix="1" applyFont="1" applyBorder="1">
      <alignment vertical="center"/>
    </xf>
    <xf numFmtId="0" fontId="6" fillId="0" borderId="9" xfId="0" applyFont="1" applyBorder="1">
      <alignment vertical="center"/>
    </xf>
    <xf numFmtId="0" fontId="1" fillId="3" borderId="12" xfId="0" quotePrefix="1" applyFont="1" applyFill="1" applyBorder="1">
      <alignment vertical="center"/>
    </xf>
    <xf numFmtId="0" fontId="1" fillId="3" borderId="12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76" fontId="1" fillId="4" borderId="1" xfId="2" quotePrefix="1" applyNumberFormat="1" applyFont="1" applyFill="1" applyBorder="1" applyAlignment="1">
      <alignment horizontal="center" vertical="center" wrapText="1"/>
    </xf>
    <xf numFmtId="0" fontId="5" fillId="2" borderId="1" xfId="2" applyFont="1" applyFill="1" applyBorder="1">
      <alignment vertical="center"/>
    </xf>
    <xf numFmtId="177" fontId="1" fillId="4" borderId="1" xfId="2" quotePrefix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" fillId="2" borderId="1" xfId="2" quotePrefix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/>
    </xf>
    <xf numFmtId="0" fontId="1" fillId="0" borderId="19" xfId="2" applyFont="1" applyBorder="1" applyAlignment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/>
    </xf>
    <xf numFmtId="41" fontId="9" fillId="0" borderId="1" xfId="1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178" fontId="9" fillId="0" borderId="1" xfId="4" applyNumberFormat="1" applyFont="1" applyFill="1" applyBorder="1">
      <alignment vertical="center"/>
    </xf>
    <xf numFmtId="0" fontId="9" fillId="0" borderId="1" xfId="3" applyFont="1" applyFill="1" applyBorder="1">
      <alignment vertical="center"/>
    </xf>
    <xf numFmtId="0" fontId="9" fillId="0" borderId="1" xfId="3" applyFont="1" applyFill="1" applyBorder="1" applyAlignment="1">
      <alignment vertical="center" wrapText="1"/>
    </xf>
    <xf numFmtId="0" fontId="20" fillId="3" borderId="1" xfId="3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0" fontId="14" fillId="0" borderId="1" xfId="3" applyFont="1" applyFill="1" applyBorder="1" applyAlignment="1">
      <alignment horizontal="center" vertical="center"/>
    </xf>
    <xf numFmtId="179" fontId="14" fillId="0" borderId="1" xfId="5" applyNumberFormat="1" applyFont="1" applyFill="1" applyBorder="1">
      <alignment vertical="center"/>
    </xf>
    <xf numFmtId="41" fontId="14" fillId="0" borderId="1" xfId="5" applyFont="1" applyFill="1" applyBorder="1">
      <alignment vertical="center"/>
    </xf>
    <xf numFmtId="178" fontId="14" fillId="0" borderId="1" xfId="4" applyNumberFormat="1" applyFont="1" applyFill="1" applyBorder="1">
      <alignment vertical="center"/>
    </xf>
    <xf numFmtId="41" fontId="14" fillId="0" borderId="1" xfId="1" applyFont="1" applyFill="1" applyBorder="1">
      <alignment vertical="center"/>
    </xf>
    <xf numFmtId="0" fontId="21" fillId="3" borderId="1" xfId="3" applyFont="1" applyFill="1" applyBorder="1" applyAlignment="1">
      <alignment horizontal="center" vertical="center"/>
    </xf>
    <xf numFmtId="0" fontId="21" fillId="3" borderId="3" xfId="3" applyFont="1" applyFill="1" applyBorder="1" applyAlignment="1">
      <alignment horizontal="center" vertical="center"/>
    </xf>
    <xf numFmtId="0" fontId="20" fillId="3" borderId="19" xfId="3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21" fillId="3" borderId="19" xfId="3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19" xfId="3" applyFont="1" applyFill="1" applyBorder="1" applyAlignment="1">
      <alignment horizontal="center" vertical="center"/>
    </xf>
    <xf numFmtId="0" fontId="14" fillId="0" borderId="1" xfId="3" applyFont="1" applyFill="1" applyBorder="1">
      <alignment vertical="center"/>
    </xf>
    <xf numFmtId="14" fontId="14" fillId="0" borderId="1" xfId="3" applyNumberFormat="1" applyFont="1" applyFill="1" applyBorder="1" applyAlignment="1">
      <alignment horizontal="center" vertical="center"/>
    </xf>
    <xf numFmtId="14" fontId="14" fillId="0" borderId="1" xfId="3" applyNumberFormat="1" applyFont="1" applyFill="1" applyBorder="1">
      <alignment vertical="center"/>
    </xf>
    <xf numFmtId="43" fontId="14" fillId="0" borderId="1" xfId="5" applyNumberFormat="1" applyFont="1" applyFill="1" applyBorder="1">
      <alignment vertical="center"/>
    </xf>
    <xf numFmtId="0" fontId="21" fillId="3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15" fillId="0" borderId="7" xfId="0" quotePrefix="1" applyFont="1" applyBorder="1">
      <alignment vertical="center"/>
    </xf>
    <xf numFmtId="0" fontId="22" fillId="0" borderId="0" xfId="0" applyFo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2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" fillId="0" borderId="19" xfId="2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21" fillId="3" borderId="1" xfId="3" applyFont="1" applyFill="1" applyBorder="1" applyAlignment="1">
      <alignment horizontal="center" vertical="center"/>
    </xf>
    <xf numFmtId="0" fontId="21" fillId="3" borderId="19" xfId="3" applyFont="1" applyFill="1" applyBorder="1" applyAlignment="1">
      <alignment horizontal="center" vertical="center"/>
    </xf>
  </cellXfs>
  <cellStyles count="6">
    <cellStyle name="백분율 2 2 2" xfId="4"/>
    <cellStyle name="쉼표 [0]" xfId="1" builtinId="6"/>
    <cellStyle name="쉼표 [0] 2 2 2" xfId="5"/>
    <cellStyle name="표준" xfId="0" builtinId="0"/>
    <cellStyle name="표준 3" xfId="2"/>
    <cellStyle name="표준 3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50</xdr:row>
          <xdr:rowOff>0</xdr:rowOff>
        </xdr:from>
        <xdr:ext cx="5705475" cy="2314575"/>
        <xdr:pic>
          <xdr:nvPicPr>
            <xdr:cNvPr id="9" name="그림 8"/>
            <xdr:cNvPicPr>
              <a:picLocks noChangeAspect="1" noChangeArrowheads="1"/>
              <a:extLst>
                <a:ext uri="{84589F7E-364E-4C9E-8A38-B11213B215E9}">
                  <a14:cameraTool cellRange="'[1]2.성과지수'!$C$15:$F$24" spid="_x0000_s33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9582150"/>
              <a:ext cx="5705475" cy="2314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0</xdr:rowOff>
        </xdr:from>
        <xdr:to>
          <xdr:col>3</xdr:col>
          <xdr:colOff>66675</xdr:colOff>
          <xdr:row>69</xdr:row>
          <xdr:rowOff>0</xdr:rowOff>
        </xdr:to>
        <xdr:pic>
          <xdr:nvPicPr>
            <xdr:cNvPr id="10" name="그림 9"/>
            <xdr:cNvPicPr>
              <a:picLocks noChangeAspect="1" noChangeArrowheads="1"/>
              <a:extLst>
                <a:ext uri="{84589F7E-364E-4C9E-8A38-B11213B215E9}">
                  <a14:cameraTool cellRange="'[1]2.성과지수'!$D$27:$E$29" spid="_x0000_s332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2011025"/>
              <a:ext cx="295275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438150</xdr:colOff>
      <xdr:row>7</xdr:row>
      <xdr:rowOff>85725</xdr:rowOff>
    </xdr:from>
    <xdr:to>
      <xdr:col>9</xdr:col>
      <xdr:colOff>438150</xdr:colOff>
      <xdr:row>8</xdr:row>
      <xdr:rowOff>152400</xdr:rowOff>
    </xdr:to>
    <xdr:cxnSp macro="">
      <xdr:nvCxnSpPr>
        <xdr:cNvPr id="3" name="직선 연결선 2"/>
        <xdr:cNvCxnSpPr/>
      </xdr:nvCxnSpPr>
      <xdr:spPr>
        <a:xfrm flipV="1">
          <a:off x="9353550" y="1295400"/>
          <a:ext cx="0" cy="2286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428625</xdr:colOff>
      <xdr:row>7</xdr:row>
      <xdr:rowOff>76200</xdr:rowOff>
    </xdr:from>
    <xdr:to>
      <xdr:col>11</xdr:col>
      <xdr:colOff>0</xdr:colOff>
      <xdr:row>7</xdr:row>
      <xdr:rowOff>76200</xdr:rowOff>
    </xdr:to>
    <xdr:cxnSp macro="">
      <xdr:nvCxnSpPr>
        <xdr:cNvPr id="5" name="직선 화살표 연결선 4"/>
        <xdr:cNvCxnSpPr/>
      </xdr:nvCxnSpPr>
      <xdr:spPr>
        <a:xfrm>
          <a:off x="9344025" y="1285875"/>
          <a:ext cx="1495425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13</xdr:col>
      <xdr:colOff>217933</xdr:colOff>
      <xdr:row>42</xdr:row>
      <xdr:rowOff>75286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33333" cy="7314286"/>
        </a:xfrm>
        <a:prstGeom prst="rect">
          <a:avLst/>
        </a:prstGeom>
      </xdr:spPr>
    </xdr:pic>
    <xdr:clientData/>
  </xdr:twoCellAnchor>
  <xdr:twoCellAnchor>
    <xdr:from>
      <xdr:col>12</xdr:col>
      <xdr:colOff>666750</xdr:colOff>
      <xdr:row>32</xdr:row>
      <xdr:rowOff>85725</xdr:rowOff>
    </xdr:from>
    <xdr:to>
      <xdr:col>14</xdr:col>
      <xdr:colOff>38100</xdr:colOff>
      <xdr:row>32</xdr:row>
      <xdr:rowOff>85725</xdr:rowOff>
    </xdr:to>
    <xdr:cxnSp macro="">
      <xdr:nvCxnSpPr>
        <xdr:cNvPr id="4" name="직선 화살표 연결선 3"/>
        <xdr:cNvCxnSpPr/>
      </xdr:nvCxnSpPr>
      <xdr:spPr>
        <a:xfrm>
          <a:off x="8896350" y="5876925"/>
          <a:ext cx="74295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18</xdr:col>
      <xdr:colOff>65124</xdr:colOff>
      <xdr:row>92</xdr:row>
      <xdr:rowOff>150345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09524" cy="16438095"/>
        </a:xfrm>
        <a:prstGeom prst="rect">
          <a:avLst/>
        </a:prstGeom>
      </xdr:spPr>
    </xdr:pic>
    <xdr:clientData/>
  </xdr:twoCellAnchor>
  <xdr:twoCellAnchor>
    <xdr:from>
      <xdr:col>17</xdr:col>
      <xdr:colOff>638175</xdr:colOff>
      <xdr:row>76</xdr:row>
      <xdr:rowOff>95250</xdr:rowOff>
    </xdr:from>
    <xdr:to>
      <xdr:col>19</xdr:col>
      <xdr:colOff>9525</xdr:colOff>
      <xdr:row>76</xdr:row>
      <xdr:rowOff>95250</xdr:rowOff>
    </xdr:to>
    <xdr:cxnSp macro="">
      <xdr:nvCxnSpPr>
        <xdr:cNvPr id="5" name="직선 화살표 연결선 4"/>
        <xdr:cNvCxnSpPr/>
      </xdr:nvCxnSpPr>
      <xdr:spPr>
        <a:xfrm>
          <a:off x="12296775" y="13896975"/>
          <a:ext cx="74295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KRI&#47112;&#54252;&#53944;(&#44277;&#51221;&#44032;&#52824;&#48152;&#50689;)_&#51064;&#54532;&#46972;5&#54840;_&#44397;&#48124;&#50672;&#445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 Sheet -&gt;"/>
      <sheetName val="1.NAV"/>
      <sheetName val="2.성과지수"/>
      <sheetName val="3.KRI 총괄"/>
      <sheetName val="Data Sheet -&gt;"/>
      <sheetName val="1.펀드 Data"/>
      <sheetName val="2.종목 Data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5">
          <cell r="C5" t="str">
            <v>아이엠엠인프라제5호사모투자전문회사</v>
          </cell>
          <cell r="D5" t="str">
            <v>2014.11.03</v>
          </cell>
          <cell r="E5" t="str">
            <v>2021.11.03</v>
          </cell>
          <cell r="F5">
            <v>216500000000</v>
          </cell>
          <cell r="G5">
            <v>100000000000</v>
          </cell>
          <cell r="H5">
            <v>0.46189376443418012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2"/>
  <sheetViews>
    <sheetView tabSelected="1" workbookViewId="0">
      <selection activeCell="N29" sqref="N29"/>
    </sheetView>
  </sheetViews>
  <sheetFormatPr defaultRowHeight="12.75" x14ac:dyDescent="0.3"/>
  <cols>
    <col min="1" max="4" width="12.625" style="1" customWidth="1"/>
    <col min="5" max="5" width="13.75" style="1" customWidth="1"/>
    <col min="6" max="6" width="14.875" style="1" customWidth="1"/>
    <col min="7" max="12" width="12.625" style="1" customWidth="1"/>
    <col min="13" max="14" width="9.125" style="1" bestFit="1" customWidth="1"/>
    <col min="15" max="16" width="9" style="1"/>
    <col min="17" max="17" width="10.75" style="1" bestFit="1" customWidth="1"/>
    <col min="18" max="16384" width="9" style="1"/>
  </cols>
  <sheetData>
    <row r="1" spans="1:12" ht="15.75" x14ac:dyDescent="0.3">
      <c r="A1" s="16" t="s">
        <v>133</v>
      </c>
      <c r="B1" s="18"/>
      <c r="C1" s="18"/>
    </row>
    <row r="2" spans="1:12" x14ac:dyDescent="0.3">
      <c r="A2" s="19" t="s">
        <v>11</v>
      </c>
      <c r="B2" s="18"/>
      <c r="C2" s="18"/>
    </row>
    <row r="3" spans="1:12" x14ac:dyDescent="0.3">
      <c r="A3" s="19"/>
      <c r="B3" s="18"/>
      <c r="C3" s="18"/>
    </row>
    <row r="4" spans="1:12" x14ac:dyDescent="0.3">
      <c r="A4" s="19"/>
      <c r="B4" s="18"/>
      <c r="C4" s="18"/>
    </row>
    <row r="5" spans="1:12" ht="15.75" x14ac:dyDescent="0.3">
      <c r="A5" s="16" t="s">
        <v>12</v>
      </c>
      <c r="B5" s="18"/>
      <c r="C5" s="18"/>
    </row>
    <row r="6" spans="1:12" x14ac:dyDescent="0.3">
      <c r="A6" s="1" t="s">
        <v>129</v>
      </c>
      <c r="B6" s="18"/>
      <c r="C6" s="18"/>
    </row>
    <row r="7" spans="1:12" x14ac:dyDescent="0.3">
      <c r="A7" s="1" t="s">
        <v>128</v>
      </c>
      <c r="B7" s="18"/>
      <c r="C7" s="18"/>
    </row>
    <row r="8" spans="1:12" x14ac:dyDescent="0.3">
      <c r="A8" s="1" t="s">
        <v>15</v>
      </c>
      <c r="B8" s="18"/>
      <c r="C8" s="18"/>
      <c r="L8" s="1" t="s">
        <v>130</v>
      </c>
    </row>
    <row r="9" spans="1:12" x14ac:dyDescent="0.3">
      <c r="A9" s="19"/>
      <c r="B9" s="18"/>
      <c r="C9" s="18"/>
      <c r="L9" s="85"/>
    </row>
    <row r="10" spans="1:12" x14ac:dyDescent="0.3">
      <c r="H10" s="15" t="s">
        <v>3</v>
      </c>
      <c r="I10" s="15" t="s">
        <v>7</v>
      </c>
      <c r="J10" s="15" t="s">
        <v>13</v>
      </c>
      <c r="K10" s="15" t="s">
        <v>4</v>
      </c>
      <c r="L10" s="86"/>
    </row>
    <row r="11" spans="1:12" x14ac:dyDescent="0.3">
      <c r="L11" s="85"/>
    </row>
    <row r="12" spans="1:12" x14ac:dyDescent="0.3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85"/>
    </row>
    <row r="13" spans="1:12" x14ac:dyDescent="0.3">
      <c r="A13" s="8" t="s">
        <v>0</v>
      </c>
      <c r="B13" s="2"/>
      <c r="C13" s="3"/>
      <c r="D13" s="9"/>
      <c r="E13" s="9"/>
      <c r="F13" s="9"/>
      <c r="G13" s="9" t="s">
        <v>2</v>
      </c>
      <c r="H13" s="4"/>
      <c r="I13" s="13"/>
      <c r="J13" s="9"/>
      <c r="K13" s="84"/>
      <c r="L13" s="85"/>
    </row>
    <row r="14" spans="1:12" x14ac:dyDescent="0.3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85"/>
    </row>
    <row r="15" spans="1:12" x14ac:dyDescent="0.3">
      <c r="A15" s="19"/>
      <c r="B15" s="18"/>
      <c r="C15" s="18"/>
      <c r="L15" s="85"/>
    </row>
    <row r="16" spans="1:12" x14ac:dyDescent="0.3">
      <c r="A16" s="26" t="s">
        <v>19</v>
      </c>
      <c r="B16" s="27" t="s">
        <v>14</v>
      </c>
      <c r="C16" s="27" t="s">
        <v>26</v>
      </c>
      <c r="D16" s="27" t="s">
        <v>17</v>
      </c>
      <c r="E16" s="27" t="s">
        <v>16</v>
      </c>
      <c r="L16" s="85"/>
    </row>
    <row r="17" spans="1:12" x14ac:dyDescent="0.3">
      <c r="A17" s="20"/>
      <c r="B17" s="21"/>
      <c r="C17" s="21"/>
      <c r="D17" s="6"/>
      <c r="E17" s="6"/>
      <c r="F17" s="6"/>
      <c r="G17" s="6"/>
      <c r="H17" s="6"/>
      <c r="I17" s="6"/>
      <c r="J17" s="6"/>
      <c r="K17" s="7"/>
      <c r="L17" s="85"/>
    </row>
    <row r="18" spans="1:12" x14ac:dyDescent="0.3">
      <c r="A18" s="22"/>
      <c r="B18" s="23"/>
      <c r="C18" s="23"/>
      <c r="D18" s="9"/>
      <c r="E18" s="9"/>
      <c r="F18" s="9"/>
      <c r="G18" s="9"/>
      <c r="H18" s="9"/>
      <c r="I18" s="9"/>
      <c r="J18" s="9"/>
      <c r="K18" s="17"/>
      <c r="L18" s="85"/>
    </row>
    <row r="19" spans="1:12" x14ac:dyDescent="0.3">
      <c r="A19" s="22"/>
      <c r="B19" s="23"/>
      <c r="C19" s="23"/>
      <c r="D19" s="9"/>
      <c r="E19" s="9"/>
      <c r="F19" s="9"/>
      <c r="G19" s="9"/>
      <c r="H19" s="9"/>
      <c r="I19" s="9"/>
      <c r="J19" s="9"/>
      <c r="K19" s="17"/>
      <c r="L19" s="85"/>
    </row>
    <row r="20" spans="1:12" x14ac:dyDescent="0.3">
      <c r="A20" s="22"/>
      <c r="B20" s="23"/>
      <c r="C20" s="23"/>
      <c r="D20" s="9"/>
      <c r="E20" s="9"/>
      <c r="F20" s="9"/>
      <c r="G20" s="9"/>
      <c r="H20" s="9"/>
      <c r="I20" s="9"/>
      <c r="J20" s="9"/>
      <c r="K20" s="17"/>
      <c r="L20" s="85"/>
    </row>
    <row r="21" spans="1:12" ht="15.75" x14ac:dyDescent="0.3">
      <c r="A21" s="82" t="s">
        <v>124</v>
      </c>
      <c r="B21" s="23"/>
      <c r="C21" s="23"/>
      <c r="D21" s="9"/>
      <c r="E21" s="9"/>
      <c r="F21" s="9"/>
      <c r="G21" s="9"/>
      <c r="H21" s="9"/>
      <c r="I21" s="9"/>
      <c r="J21" s="9"/>
      <c r="K21" s="17"/>
      <c r="L21" s="85"/>
    </row>
    <row r="22" spans="1:12" x14ac:dyDescent="0.3">
      <c r="A22" s="22"/>
      <c r="B22" s="23"/>
      <c r="C22" s="23"/>
      <c r="D22" s="9"/>
      <c r="E22" s="9"/>
      <c r="F22" s="9"/>
      <c r="G22" s="9"/>
      <c r="H22" s="9"/>
      <c r="I22" s="9" t="s">
        <v>18</v>
      </c>
      <c r="J22" s="9"/>
      <c r="K22" s="17"/>
      <c r="L22" s="85"/>
    </row>
    <row r="23" spans="1:12" x14ac:dyDescent="0.3">
      <c r="A23" s="22"/>
      <c r="B23" s="23"/>
      <c r="C23" s="23"/>
      <c r="D23" s="9"/>
      <c r="E23" s="9"/>
      <c r="F23" s="9"/>
      <c r="G23" s="9"/>
      <c r="H23" s="9"/>
      <c r="I23" s="9"/>
      <c r="J23" s="9"/>
      <c r="K23" s="17"/>
      <c r="L23" s="85"/>
    </row>
    <row r="24" spans="1:12" x14ac:dyDescent="0.3">
      <c r="A24" s="22"/>
      <c r="B24" s="23"/>
      <c r="C24" s="23"/>
      <c r="D24" s="9"/>
      <c r="E24" s="9"/>
      <c r="F24" s="9"/>
      <c r="G24" s="9"/>
      <c r="H24" s="9"/>
      <c r="I24" s="9"/>
      <c r="J24" s="9"/>
      <c r="K24" s="17"/>
      <c r="L24" s="85"/>
    </row>
    <row r="25" spans="1:12" x14ac:dyDescent="0.3">
      <c r="A25" s="22"/>
      <c r="B25" s="23"/>
      <c r="C25" s="23"/>
      <c r="D25" s="9"/>
      <c r="E25" s="9"/>
      <c r="F25" s="9"/>
      <c r="G25" s="9"/>
      <c r="H25" s="9"/>
      <c r="I25" s="9"/>
      <c r="J25" s="9"/>
      <c r="K25" s="17"/>
      <c r="L25" s="85"/>
    </row>
    <row r="26" spans="1:12" x14ac:dyDescent="0.3">
      <c r="A26" s="22"/>
      <c r="B26" s="23"/>
      <c r="C26" s="23"/>
      <c r="D26" s="9"/>
      <c r="E26" s="9"/>
      <c r="F26" s="9"/>
      <c r="G26" s="9"/>
      <c r="H26" s="9"/>
      <c r="I26" s="9"/>
      <c r="J26" s="9"/>
      <c r="K26" s="17"/>
      <c r="L26" s="85"/>
    </row>
    <row r="27" spans="1:12" x14ac:dyDescent="0.3">
      <c r="A27" s="22"/>
      <c r="B27" s="23"/>
      <c r="C27" s="23"/>
      <c r="D27" s="9"/>
      <c r="E27" s="9"/>
      <c r="F27" s="9"/>
      <c r="G27" s="9"/>
      <c r="H27" s="9"/>
      <c r="I27" s="9"/>
      <c r="J27" s="9"/>
      <c r="K27" s="17"/>
      <c r="L27" s="85"/>
    </row>
    <row r="28" spans="1:12" x14ac:dyDescent="0.3">
      <c r="A28" s="22"/>
      <c r="B28" s="23"/>
      <c r="C28" s="23"/>
      <c r="D28" s="9"/>
      <c r="E28" s="9"/>
      <c r="F28" s="9"/>
      <c r="G28" s="9"/>
      <c r="H28" s="9"/>
      <c r="I28" s="9"/>
      <c r="J28" s="9"/>
      <c r="K28" s="17"/>
      <c r="L28" s="85"/>
    </row>
    <row r="29" spans="1:12" x14ac:dyDescent="0.3">
      <c r="A29" s="24"/>
      <c r="B29" s="25"/>
      <c r="C29" s="25"/>
      <c r="D29" s="11"/>
      <c r="E29" s="11"/>
      <c r="F29" s="11"/>
      <c r="G29" s="11"/>
      <c r="H29" s="11"/>
      <c r="I29" s="11"/>
      <c r="J29" s="11"/>
      <c r="K29" s="12"/>
      <c r="L29" s="85"/>
    </row>
    <row r="30" spans="1:12" x14ac:dyDescent="0.3">
      <c r="A30" s="19"/>
      <c r="B30" s="18"/>
      <c r="C30" s="18"/>
      <c r="L30" s="85"/>
    </row>
    <row r="31" spans="1:12" x14ac:dyDescent="0.3">
      <c r="A31" s="19"/>
      <c r="B31" s="18"/>
      <c r="C31" s="18"/>
      <c r="L31" s="85"/>
    </row>
    <row r="32" spans="1:12" x14ac:dyDescent="0.3">
      <c r="A32" s="19"/>
      <c r="B32" s="18"/>
      <c r="C32" s="18"/>
      <c r="L32" s="85"/>
    </row>
    <row r="34" spans="1:12" ht="15.75" x14ac:dyDescent="0.3">
      <c r="A34" s="98" t="s">
        <v>20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1:12" ht="13.5" thickBot="1" x14ac:dyDescent="0.35">
      <c r="A35" s="1" t="s">
        <v>24</v>
      </c>
    </row>
    <row r="36" spans="1:12" x14ac:dyDescent="0.3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2" ht="25.5" x14ac:dyDescent="0.3">
      <c r="A37" s="35" t="s">
        <v>1</v>
      </c>
      <c r="B37" s="15" t="s">
        <v>5</v>
      </c>
      <c r="C37" s="15" t="s">
        <v>8</v>
      </c>
      <c r="D37" s="28" t="s">
        <v>21</v>
      </c>
      <c r="E37" s="15" t="s">
        <v>22</v>
      </c>
      <c r="F37" s="15" t="s">
        <v>9</v>
      </c>
      <c r="G37" s="88" t="s">
        <v>10</v>
      </c>
      <c r="H37" s="89"/>
      <c r="I37" s="90"/>
      <c r="J37" s="33"/>
    </row>
    <row r="38" spans="1:12" x14ac:dyDescent="0.3">
      <c r="A38" s="36"/>
      <c r="B38" s="4"/>
      <c r="C38" s="4"/>
      <c r="D38" s="4"/>
      <c r="E38" s="14"/>
      <c r="F38" s="14"/>
      <c r="G38" s="91"/>
      <c r="H38" s="92"/>
      <c r="I38" s="93"/>
      <c r="J38" s="33"/>
    </row>
    <row r="39" spans="1:12" x14ac:dyDescent="0.3">
      <c r="A39" s="36"/>
      <c r="B39" s="4"/>
      <c r="C39" s="4"/>
      <c r="D39" s="4"/>
      <c r="E39" s="14"/>
      <c r="F39" s="14"/>
      <c r="G39" s="91"/>
      <c r="H39" s="92"/>
      <c r="I39" s="93"/>
      <c r="J39" s="33"/>
    </row>
    <row r="40" spans="1:12" x14ac:dyDescent="0.3">
      <c r="A40" s="36"/>
      <c r="B40" s="4"/>
      <c r="C40" s="4"/>
      <c r="D40" s="4"/>
      <c r="E40" s="14"/>
      <c r="F40" s="14"/>
      <c r="G40" s="91"/>
      <c r="H40" s="92"/>
      <c r="I40" s="93"/>
      <c r="J40" s="33"/>
    </row>
    <row r="41" spans="1:12" x14ac:dyDescent="0.3">
      <c r="A41" s="36"/>
      <c r="B41" s="4"/>
      <c r="C41" s="4"/>
      <c r="D41" s="4"/>
      <c r="E41" s="14"/>
      <c r="F41" s="14"/>
      <c r="G41" s="91"/>
      <c r="H41" s="92"/>
      <c r="I41" s="93"/>
      <c r="J41" s="33"/>
    </row>
    <row r="42" spans="1:12" ht="13.5" thickBot="1" x14ac:dyDescent="0.35">
      <c r="A42" s="37"/>
      <c r="B42" s="38"/>
      <c r="C42" s="38"/>
      <c r="D42" s="38"/>
      <c r="E42" s="38"/>
      <c r="F42" s="38"/>
      <c r="G42" s="38"/>
      <c r="H42" s="38"/>
      <c r="I42" s="38"/>
      <c r="J42" s="39"/>
    </row>
    <row r="43" spans="1:12" x14ac:dyDescent="0.3">
      <c r="A43" s="1" t="s">
        <v>38</v>
      </c>
    </row>
    <row r="44" spans="1:12" x14ac:dyDescent="0.3">
      <c r="A44" s="1" t="s">
        <v>39</v>
      </c>
    </row>
    <row r="48" spans="1:12" ht="15.75" x14ac:dyDescent="0.3">
      <c r="A48" s="98" t="s">
        <v>23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</row>
    <row r="49" spans="1:10" ht="13.5" thickBot="1" x14ac:dyDescent="0.35">
      <c r="A49" s="1" t="s">
        <v>25</v>
      </c>
    </row>
    <row r="50" spans="1:10" x14ac:dyDescent="0.3">
      <c r="A50" s="30"/>
      <c r="B50" s="31"/>
      <c r="C50" s="31"/>
      <c r="D50" s="31"/>
      <c r="E50" s="31"/>
      <c r="F50" s="31"/>
      <c r="G50" s="31"/>
      <c r="H50" s="31"/>
      <c r="I50" s="31"/>
      <c r="J50" s="32"/>
    </row>
    <row r="51" spans="1:10" x14ac:dyDescent="0.3">
      <c r="A51" s="34"/>
      <c r="B51" s="9"/>
      <c r="C51" s="9"/>
      <c r="D51" s="9"/>
      <c r="E51" s="9"/>
      <c r="F51" s="9"/>
      <c r="G51" s="9"/>
      <c r="H51" s="9"/>
      <c r="I51" s="9"/>
      <c r="J51" s="33"/>
    </row>
    <row r="52" spans="1:10" x14ac:dyDescent="0.3">
      <c r="A52" s="34"/>
      <c r="B52" s="9"/>
      <c r="C52" s="9"/>
      <c r="D52" s="9"/>
      <c r="E52" s="9"/>
      <c r="F52" s="9"/>
      <c r="G52" s="9"/>
      <c r="H52" s="9"/>
      <c r="I52" s="9"/>
      <c r="J52" s="33"/>
    </row>
    <row r="53" spans="1:10" x14ac:dyDescent="0.3">
      <c r="A53" s="34"/>
      <c r="B53" s="9"/>
      <c r="C53" s="9"/>
      <c r="D53" s="9"/>
      <c r="E53" s="9"/>
      <c r="F53" s="9"/>
      <c r="G53" s="9"/>
      <c r="H53" s="9"/>
      <c r="I53" s="9"/>
      <c r="J53" s="33"/>
    </row>
    <row r="54" spans="1:10" x14ac:dyDescent="0.3">
      <c r="A54" s="34"/>
      <c r="B54" s="9"/>
      <c r="C54" s="9"/>
      <c r="D54" s="9"/>
      <c r="E54" s="9"/>
      <c r="F54" s="9"/>
      <c r="G54" s="9"/>
      <c r="H54" s="9"/>
      <c r="I54" s="9"/>
      <c r="J54" s="33"/>
    </row>
    <row r="55" spans="1:10" x14ac:dyDescent="0.3">
      <c r="A55" s="34"/>
      <c r="B55" s="9"/>
      <c r="C55" s="9"/>
      <c r="D55" s="9"/>
      <c r="E55" s="9"/>
      <c r="F55" s="9"/>
      <c r="G55" s="9"/>
      <c r="H55" s="9"/>
      <c r="I55" s="9"/>
      <c r="J55" s="33"/>
    </row>
    <row r="56" spans="1:10" x14ac:dyDescent="0.3">
      <c r="A56" s="34"/>
      <c r="B56" s="9"/>
      <c r="C56" s="9"/>
      <c r="D56" s="9"/>
      <c r="E56" s="9"/>
      <c r="F56" s="9"/>
      <c r="G56" s="9"/>
      <c r="H56" s="9"/>
      <c r="I56" s="9"/>
      <c r="J56" s="33"/>
    </row>
    <row r="57" spans="1:10" x14ac:dyDescent="0.3">
      <c r="A57" s="34"/>
      <c r="B57" s="9"/>
      <c r="C57" s="9"/>
      <c r="D57" s="9"/>
      <c r="E57" s="9"/>
      <c r="F57" s="9"/>
      <c r="G57" s="9"/>
      <c r="H57" s="9"/>
      <c r="I57" s="9"/>
      <c r="J57" s="33"/>
    </row>
    <row r="58" spans="1:10" x14ac:dyDescent="0.3">
      <c r="A58" s="34"/>
      <c r="B58" s="9"/>
      <c r="C58" s="9"/>
      <c r="D58" s="9"/>
      <c r="E58" s="9"/>
      <c r="F58" s="9"/>
      <c r="G58" s="9"/>
      <c r="H58" s="9"/>
      <c r="I58" s="9"/>
      <c r="J58" s="33"/>
    </row>
    <row r="59" spans="1:10" x14ac:dyDescent="0.3">
      <c r="A59" s="34"/>
      <c r="B59" s="9"/>
      <c r="C59" s="9"/>
      <c r="D59" s="9"/>
      <c r="E59" s="9"/>
      <c r="F59" s="9"/>
      <c r="G59" s="9"/>
      <c r="H59" s="9"/>
      <c r="I59" s="9"/>
      <c r="J59" s="33"/>
    </row>
    <row r="60" spans="1:10" x14ac:dyDescent="0.3">
      <c r="A60" s="34"/>
      <c r="B60" s="9"/>
      <c r="C60" s="9"/>
      <c r="D60" s="9"/>
      <c r="E60" s="9"/>
      <c r="F60" s="9"/>
      <c r="G60" s="9"/>
      <c r="H60" s="9"/>
      <c r="I60" s="9"/>
      <c r="J60" s="33"/>
    </row>
    <row r="61" spans="1:10" x14ac:dyDescent="0.3">
      <c r="A61" s="34"/>
      <c r="B61" s="9"/>
      <c r="C61" s="9"/>
      <c r="D61" s="9"/>
      <c r="E61" s="9"/>
      <c r="F61" s="9"/>
      <c r="G61" s="9"/>
      <c r="H61" s="9"/>
      <c r="I61" s="9"/>
      <c r="J61" s="33"/>
    </row>
    <row r="62" spans="1:10" x14ac:dyDescent="0.3">
      <c r="A62" s="34"/>
      <c r="B62" s="9"/>
      <c r="C62" s="9"/>
      <c r="D62" s="9"/>
      <c r="E62" s="9"/>
      <c r="F62" s="9"/>
      <c r="G62" s="9"/>
      <c r="H62" s="9"/>
      <c r="I62" s="9"/>
      <c r="J62" s="33"/>
    </row>
    <row r="63" spans="1:10" x14ac:dyDescent="0.3">
      <c r="A63" s="34"/>
      <c r="B63" s="9"/>
      <c r="C63" s="9"/>
      <c r="D63" s="9"/>
      <c r="E63" s="9"/>
      <c r="F63" s="9"/>
      <c r="G63" s="9"/>
      <c r="H63" s="9"/>
      <c r="I63" s="9"/>
      <c r="J63" s="33"/>
    </row>
    <row r="64" spans="1:10" x14ac:dyDescent="0.3">
      <c r="A64" s="34"/>
      <c r="B64" s="9"/>
      <c r="C64" s="9"/>
      <c r="D64" s="9"/>
      <c r="E64" s="9"/>
      <c r="F64" s="9"/>
      <c r="G64" s="9"/>
      <c r="H64" s="9"/>
      <c r="I64" s="9"/>
      <c r="J64" s="33"/>
    </row>
    <row r="65" spans="1:12" x14ac:dyDescent="0.3">
      <c r="A65" s="34"/>
      <c r="B65" s="9"/>
      <c r="C65" s="9"/>
      <c r="D65" s="9"/>
      <c r="E65" s="9"/>
      <c r="F65" s="9"/>
      <c r="G65" s="9"/>
      <c r="H65" s="9"/>
      <c r="I65" s="9"/>
      <c r="J65" s="33"/>
    </row>
    <row r="66" spans="1:12" x14ac:dyDescent="0.3">
      <c r="A66" s="34"/>
      <c r="B66" s="9"/>
      <c r="C66" s="9"/>
      <c r="D66" s="9"/>
      <c r="E66" s="9"/>
      <c r="F66" s="9"/>
      <c r="G66" s="9"/>
      <c r="H66" s="9"/>
      <c r="I66" s="9"/>
      <c r="J66" s="33"/>
    </row>
    <row r="67" spans="1:12" x14ac:dyDescent="0.3">
      <c r="A67" s="34"/>
      <c r="B67" s="9"/>
      <c r="C67" s="9"/>
      <c r="D67" s="9"/>
      <c r="E67" s="9"/>
      <c r="F67" s="9"/>
      <c r="G67" s="9"/>
      <c r="H67" s="9"/>
      <c r="I67" s="9"/>
      <c r="J67" s="33"/>
    </row>
    <row r="68" spans="1:12" x14ac:dyDescent="0.3">
      <c r="A68" s="34"/>
      <c r="B68" s="9"/>
      <c r="C68" s="9"/>
      <c r="D68" s="9"/>
      <c r="E68" s="9"/>
      <c r="F68" s="9"/>
      <c r="G68" s="9"/>
      <c r="H68" s="9"/>
      <c r="I68" s="9"/>
      <c r="J68" s="33"/>
    </row>
    <row r="69" spans="1:12" x14ac:dyDescent="0.3">
      <c r="A69" s="34"/>
      <c r="B69" s="9"/>
      <c r="C69" s="9"/>
      <c r="D69" s="9"/>
      <c r="E69" s="9"/>
      <c r="F69" s="9"/>
      <c r="G69" s="9"/>
      <c r="H69" s="9"/>
      <c r="I69" s="9"/>
      <c r="J69" s="33"/>
    </row>
    <row r="70" spans="1:12" ht="13.5" thickBot="1" x14ac:dyDescent="0.35">
      <c r="A70" s="37"/>
      <c r="B70" s="38"/>
      <c r="C70" s="38"/>
      <c r="D70" s="38"/>
      <c r="E70" s="38"/>
      <c r="F70" s="38"/>
      <c r="G70" s="38"/>
      <c r="H70" s="38"/>
      <c r="I70" s="38"/>
      <c r="J70" s="39"/>
    </row>
    <row r="74" spans="1:12" ht="15.75" x14ac:dyDescent="0.3">
      <c r="A74" s="98" t="s">
        <v>27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</row>
    <row r="75" spans="1:12" ht="13.5" thickBot="1" x14ac:dyDescent="0.35"/>
    <row r="76" spans="1:12" x14ac:dyDescent="0.3">
      <c r="A76" s="30"/>
      <c r="B76" s="31"/>
      <c r="C76" s="31"/>
      <c r="D76" s="31"/>
      <c r="E76" s="31"/>
      <c r="F76" s="31"/>
      <c r="G76" s="31"/>
      <c r="H76" s="31"/>
      <c r="I76" s="31"/>
      <c r="J76" s="32"/>
    </row>
    <row r="77" spans="1:12" x14ac:dyDescent="0.3">
      <c r="A77" s="34" t="s">
        <v>137</v>
      </c>
      <c r="B77" s="9"/>
      <c r="C77" s="9"/>
      <c r="D77" s="9"/>
      <c r="E77" s="9"/>
      <c r="F77" s="9"/>
      <c r="G77" s="9"/>
      <c r="H77" s="9"/>
      <c r="I77" s="9"/>
      <c r="J77" s="33"/>
    </row>
    <row r="78" spans="1:12" ht="12.75" customHeight="1" x14ac:dyDescent="0.3">
      <c r="A78" s="48" t="s">
        <v>28</v>
      </c>
      <c r="B78" s="40" t="s">
        <v>29</v>
      </c>
      <c r="C78" s="100" t="s">
        <v>30</v>
      </c>
      <c r="D78" s="100"/>
      <c r="E78" s="100"/>
      <c r="F78" s="100"/>
      <c r="G78" s="100"/>
      <c r="H78" s="40" t="s">
        <v>31</v>
      </c>
      <c r="I78" s="40" t="s">
        <v>32</v>
      </c>
      <c r="J78" s="33"/>
    </row>
    <row r="79" spans="1:12" ht="34.5" customHeight="1" x14ac:dyDescent="0.3">
      <c r="A79" s="99" t="s">
        <v>33</v>
      </c>
      <c r="B79" s="41" t="s">
        <v>34</v>
      </c>
      <c r="C79" s="87" t="s">
        <v>134</v>
      </c>
      <c r="D79" s="87"/>
      <c r="E79" s="87"/>
      <c r="F79" s="87"/>
      <c r="G79" s="87"/>
      <c r="H79" s="42">
        <f>'[1]2.성과지수'!C105</f>
        <v>0</v>
      </c>
      <c r="I79" s="43"/>
      <c r="J79" s="33"/>
    </row>
    <row r="80" spans="1:12" ht="52.5" customHeight="1" x14ac:dyDescent="0.3">
      <c r="A80" s="99"/>
      <c r="B80" s="41" t="s">
        <v>35</v>
      </c>
      <c r="C80" s="87" t="s">
        <v>135</v>
      </c>
      <c r="D80" s="87"/>
      <c r="E80" s="87"/>
      <c r="F80" s="87"/>
      <c r="G80" s="87"/>
      <c r="H80" s="44">
        <f>'[1]2.성과지수'!C106</f>
        <v>0</v>
      </c>
      <c r="I80" s="43"/>
      <c r="J80" s="33"/>
    </row>
    <row r="81" spans="1:10" ht="48.75" customHeight="1" x14ac:dyDescent="0.3">
      <c r="A81" s="99"/>
      <c r="B81" s="41" t="s">
        <v>36</v>
      </c>
      <c r="C81" s="87" t="s">
        <v>136</v>
      </c>
      <c r="D81" s="87"/>
      <c r="E81" s="87"/>
      <c r="F81" s="87"/>
      <c r="G81" s="87"/>
      <c r="H81" s="44">
        <f>'[1]2.성과지수'!C107</f>
        <v>0</v>
      </c>
      <c r="I81" s="45"/>
      <c r="J81" s="33"/>
    </row>
    <row r="82" spans="1:10" x14ac:dyDescent="0.3">
      <c r="A82" s="34"/>
      <c r="B82" s="9"/>
      <c r="C82" s="9"/>
      <c r="D82" s="9"/>
      <c r="E82" s="9"/>
      <c r="F82" s="9"/>
      <c r="G82" s="9"/>
      <c r="H82" s="9"/>
      <c r="I82" s="9"/>
      <c r="J82" s="33"/>
    </row>
    <row r="83" spans="1:10" x14ac:dyDescent="0.3">
      <c r="A83" s="34" t="s">
        <v>37</v>
      </c>
      <c r="B83" s="9"/>
      <c r="C83" s="9"/>
      <c r="D83" s="9"/>
      <c r="E83" s="9"/>
      <c r="F83" s="9"/>
      <c r="G83" s="9"/>
      <c r="H83" s="9"/>
      <c r="I83" s="9"/>
      <c r="J83" s="33"/>
    </row>
    <row r="84" spans="1:10" x14ac:dyDescent="0.3">
      <c r="A84" s="34" t="s">
        <v>38</v>
      </c>
      <c r="B84" s="9"/>
      <c r="C84" s="9"/>
      <c r="D84" s="9"/>
      <c r="E84" s="9"/>
      <c r="F84" s="9"/>
      <c r="G84" s="9"/>
      <c r="H84" s="9"/>
      <c r="I84" s="9"/>
      <c r="J84" s="33"/>
    </row>
    <row r="85" spans="1:10" x14ac:dyDescent="0.3">
      <c r="A85" s="34"/>
      <c r="B85" s="9"/>
      <c r="C85" s="9"/>
      <c r="D85" s="9"/>
      <c r="E85" s="9"/>
      <c r="F85" s="9"/>
      <c r="G85" s="9"/>
      <c r="H85" s="9"/>
      <c r="I85" s="9"/>
      <c r="J85" s="33"/>
    </row>
    <row r="86" spans="1:10" x14ac:dyDescent="0.3">
      <c r="A86" s="34"/>
      <c r="B86" s="9"/>
      <c r="C86" s="9"/>
      <c r="D86" s="9"/>
      <c r="E86" s="9"/>
      <c r="F86" s="9"/>
      <c r="G86" s="9"/>
      <c r="H86" s="9"/>
      <c r="I86" s="9"/>
      <c r="J86" s="33"/>
    </row>
    <row r="87" spans="1:10" x14ac:dyDescent="0.3">
      <c r="A87" s="34" t="s">
        <v>138</v>
      </c>
      <c r="B87" s="9"/>
      <c r="C87" s="9"/>
      <c r="D87" s="9"/>
      <c r="E87" s="9"/>
      <c r="F87" s="9"/>
      <c r="G87" s="9"/>
      <c r="H87" s="9"/>
      <c r="I87" s="9"/>
      <c r="J87" s="33"/>
    </row>
    <row r="88" spans="1:10" ht="12.75" customHeight="1" x14ac:dyDescent="0.3">
      <c r="A88" s="48" t="s">
        <v>40</v>
      </c>
      <c r="B88" s="40" t="s">
        <v>41</v>
      </c>
      <c r="C88" s="100" t="s">
        <v>42</v>
      </c>
      <c r="D88" s="100"/>
      <c r="E88" s="100"/>
      <c r="F88" s="100"/>
      <c r="G88" s="100"/>
      <c r="H88" s="40" t="s">
        <v>43</v>
      </c>
      <c r="I88" s="40" t="s">
        <v>44</v>
      </c>
      <c r="J88" s="33"/>
    </row>
    <row r="89" spans="1:10" ht="63" customHeight="1" x14ac:dyDescent="0.3">
      <c r="A89" s="99" t="s">
        <v>45</v>
      </c>
      <c r="B89" s="41" t="s">
        <v>139</v>
      </c>
      <c r="C89" s="87" t="s">
        <v>141</v>
      </c>
      <c r="D89" s="87"/>
      <c r="E89" s="87"/>
      <c r="F89" s="87"/>
      <c r="G89" s="87"/>
      <c r="H89" s="46" t="s">
        <v>46</v>
      </c>
      <c r="I89" s="47"/>
      <c r="J89" s="33"/>
    </row>
    <row r="90" spans="1:10" ht="62.25" customHeight="1" x14ac:dyDescent="0.3">
      <c r="A90" s="99"/>
      <c r="B90" s="41" t="s">
        <v>140</v>
      </c>
      <c r="C90" s="87" t="s">
        <v>142</v>
      </c>
      <c r="D90" s="87"/>
      <c r="E90" s="87"/>
      <c r="F90" s="87"/>
      <c r="G90" s="87"/>
      <c r="H90" s="46" t="s">
        <v>46</v>
      </c>
      <c r="I90" s="47"/>
      <c r="J90" s="33"/>
    </row>
    <row r="91" spans="1:10" ht="62.25" customHeight="1" x14ac:dyDescent="0.3">
      <c r="A91" s="99" t="s">
        <v>143</v>
      </c>
      <c r="B91" s="41" t="s">
        <v>144</v>
      </c>
      <c r="C91" s="87" t="s">
        <v>145</v>
      </c>
      <c r="D91" s="87"/>
      <c r="E91" s="87"/>
      <c r="F91" s="87"/>
      <c r="G91" s="87"/>
      <c r="H91" s="46" t="s">
        <v>46</v>
      </c>
      <c r="I91" s="45"/>
      <c r="J91" s="33"/>
    </row>
    <row r="92" spans="1:10" ht="93.75" customHeight="1" x14ac:dyDescent="0.3">
      <c r="A92" s="99"/>
      <c r="B92" s="41" t="s">
        <v>146</v>
      </c>
      <c r="C92" s="101" t="s">
        <v>147</v>
      </c>
      <c r="D92" s="101"/>
      <c r="E92" s="101"/>
      <c r="F92" s="101"/>
      <c r="G92" s="101"/>
      <c r="H92" s="46" t="s">
        <v>46</v>
      </c>
      <c r="I92" s="45"/>
      <c r="J92" s="33"/>
    </row>
    <row r="93" spans="1:10" ht="68.25" customHeight="1" x14ac:dyDescent="0.3">
      <c r="A93" s="49" t="s">
        <v>148</v>
      </c>
      <c r="B93" s="41" t="s">
        <v>149</v>
      </c>
      <c r="C93" s="95" t="s">
        <v>150</v>
      </c>
      <c r="D93" s="96"/>
      <c r="E93" s="96"/>
      <c r="F93" s="96"/>
      <c r="G93" s="97"/>
      <c r="H93" s="46" t="s">
        <v>46</v>
      </c>
      <c r="I93" s="45"/>
      <c r="J93" s="33"/>
    </row>
    <row r="94" spans="1:10" ht="74.25" customHeight="1" x14ac:dyDescent="0.3">
      <c r="A94" s="49" t="s">
        <v>151</v>
      </c>
      <c r="B94" s="41" t="s">
        <v>152</v>
      </c>
      <c r="C94" s="94" t="s">
        <v>153</v>
      </c>
      <c r="D94" s="94"/>
      <c r="E94" s="94"/>
      <c r="F94" s="94"/>
      <c r="G94" s="94"/>
      <c r="H94" s="46" t="s">
        <v>46</v>
      </c>
      <c r="I94" s="45"/>
      <c r="J94" s="33"/>
    </row>
    <row r="95" spans="1:10" ht="13.5" thickBot="1" x14ac:dyDescent="0.35">
      <c r="A95" s="37"/>
      <c r="B95" s="38"/>
      <c r="C95" s="38"/>
      <c r="D95" s="38"/>
      <c r="E95" s="38"/>
      <c r="F95" s="38"/>
      <c r="G95" s="38"/>
      <c r="H95" s="38"/>
      <c r="I95" s="38"/>
      <c r="J95" s="39"/>
    </row>
    <row r="99" spans="1:12" ht="15.75" x14ac:dyDescent="0.3">
      <c r="A99" s="98" t="s">
        <v>47</v>
      </c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</row>
    <row r="100" spans="1:12" ht="13.5" thickBot="1" x14ac:dyDescent="0.35"/>
    <row r="101" spans="1:12" x14ac:dyDescent="0.3">
      <c r="A101" s="30"/>
      <c r="B101" s="31"/>
      <c r="C101" s="31"/>
      <c r="D101" s="31"/>
      <c r="E101" s="31"/>
      <c r="F101" s="31"/>
      <c r="G101" s="31"/>
      <c r="H101" s="31"/>
      <c r="I101" s="31"/>
      <c r="J101" s="32"/>
    </row>
    <row r="102" spans="1:12" x14ac:dyDescent="0.3">
      <c r="A102" s="34" t="s">
        <v>48</v>
      </c>
      <c r="B102" s="9"/>
      <c r="C102" s="9"/>
      <c r="D102" s="9"/>
      <c r="E102" s="9"/>
      <c r="F102" s="9"/>
      <c r="G102" s="9"/>
      <c r="H102" s="9"/>
      <c r="I102" s="9"/>
      <c r="J102" s="33"/>
    </row>
    <row r="103" spans="1:12" ht="27" x14ac:dyDescent="0.3">
      <c r="A103" s="66" t="s">
        <v>49</v>
      </c>
      <c r="B103" s="56" t="s">
        <v>50</v>
      </c>
      <c r="C103" s="56" t="s">
        <v>51</v>
      </c>
      <c r="D103" s="56" t="s">
        <v>52</v>
      </c>
      <c r="E103" s="56" t="s">
        <v>53</v>
      </c>
      <c r="F103" s="57" t="s">
        <v>62</v>
      </c>
      <c r="G103" s="56" t="s">
        <v>54</v>
      </c>
      <c r="H103" s="56" t="s">
        <v>55</v>
      </c>
      <c r="I103" s="56" t="s">
        <v>56</v>
      </c>
      <c r="J103" s="33"/>
    </row>
    <row r="104" spans="1:12" ht="40.5" x14ac:dyDescent="0.3">
      <c r="A104" s="67">
        <v>1</v>
      </c>
      <c r="B104" s="58" t="s">
        <v>57</v>
      </c>
      <c r="C104" s="50" t="s">
        <v>58</v>
      </c>
      <c r="D104" s="50" t="s">
        <v>59</v>
      </c>
      <c r="E104" s="51">
        <v>216500000000</v>
      </c>
      <c r="F104" s="52">
        <v>100000000000</v>
      </c>
      <c r="G104" s="53">
        <f>F104/E104</f>
        <v>0.46189376443418012</v>
      </c>
      <c r="H104" s="54" t="s">
        <v>60</v>
      </c>
      <c r="I104" s="55" t="s">
        <v>61</v>
      </c>
      <c r="J104" s="33"/>
    </row>
    <row r="105" spans="1:12" x14ac:dyDescent="0.3">
      <c r="A105" s="34"/>
      <c r="B105" s="9"/>
      <c r="C105" s="9"/>
      <c r="D105" s="9"/>
      <c r="E105" s="9"/>
      <c r="F105" s="9"/>
      <c r="G105" s="9"/>
      <c r="H105" s="9"/>
      <c r="I105" s="9"/>
      <c r="J105" s="33"/>
    </row>
    <row r="106" spans="1:12" x14ac:dyDescent="0.3">
      <c r="A106" s="34" t="s">
        <v>63</v>
      </c>
      <c r="B106" s="9"/>
      <c r="C106" s="9"/>
      <c r="D106" s="9"/>
      <c r="E106" s="9"/>
      <c r="F106" s="9"/>
      <c r="G106" s="9"/>
      <c r="H106" s="9"/>
      <c r="I106" s="9"/>
      <c r="J106" s="33"/>
    </row>
    <row r="107" spans="1:12" x14ac:dyDescent="0.3">
      <c r="A107" s="34" t="s">
        <v>64</v>
      </c>
      <c r="B107" s="9"/>
      <c r="C107" s="9"/>
      <c r="D107" s="9"/>
      <c r="E107" s="9"/>
      <c r="F107" s="9"/>
      <c r="G107" s="9"/>
      <c r="H107" s="9"/>
      <c r="I107" s="9"/>
      <c r="J107" s="33"/>
    </row>
    <row r="108" spans="1:12" x14ac:dyDescent="0.3">
      <c r="A108" s="34"/>
      <c r="B108" s="9"/>
      <c r="C108" s="9"/>
      <c r="D108" s="9"/>
      <c r="E108" s="9"/>
      <c r="F108" s="9"/>
      <c r="G108" s="9"/>
      <c r="H108" s="9"/>
      <c r="I108" s="9"/>
      <c r="J108" s="33"/>
    </row>
    <row r="109" spans="1:12" x14ac:dyDescent="0.3">
      <c r="A109" s="34"/>
      <c r="B109" s="9"/>
      <c r="C109" s="9"/>
      <c r="D109" s="9"/>
      <c r="E109" s="9"/>
      <c r="F109" s="9"/>
      <c r="G109" s="9"/>
      <c r="H109" s="9"/>
      <c r="I109" s="9"/>
      <c r="J109" s="33"/>
    </row>
    <row r="110" spans="1:12" x14ac:dyDescent="0.3">
      <c r="A110" s="34" t="s">
        <v>65</v>
      </c>
      <c r="B110" s="9"/>
      <c r="C110" s="9"/>
      <c r="D110" s="9"/>
      <c r="E110" s="9"/>
      <c r="F110" s="9"/>
      <c r="G110" s="9"/>
      <c r="H110" s="9"/>
      <c r="I110" s="9"/>
      <c r="J110" s="33"/>
    </row>
    <row r="111" spans="1:12" x14ac:dyDescent="0.3">
      <c r="A111" s="68" t="s">
        <v>49</v>
      </c>
      <c r="B111" s="64" t="s">
        <v>66</v>
      </c>
      <c r="C111" s="65" t="s">
        <v>67</v>
      </c>
      <c r="D111" s="64" t="s">
        <v>68</v>
      </c>
      <c r="E111" s="64" t="s">
        <v>69</v>
      </c>
      <c r="F111" s="64" t="s">
        <v>70</v>
      </c>
      <c r="G111" s="64" t="s">
        <v>71</v>
      </c>
      <c r="H111" s="64" t="s">
        <v>6</v>
      </c>
      <c r="I111" s="69"/>
      <c r="J111" s="33"/>
    </row>
    <row r="112" spans="1:12" ht="40.5" x14ac:dyDescent="0.3">
      <c r="A112" s="70">
        <v>1</v>
      </c>
      <c r="B112" s="58" t="s">
        <v>57</v>
      </c>
      <c r="C112" s="60">
        <f>E93</f>
        <v>0</v>
      </c>
      <c r="D112" s="61">
        <f>+'[1]1.NAV'!D117</f>
        <v>0</v>
      </c>
      <c r="E112" s="62"/>
      <c r="F112" s="61"/>
      <c r="G112" s="63">
        <v>0</v>
      </c>
      <c r="H112" s="63">
        <f>D112-G112</f>
        <v>0</v>
      </c>
      <c r="I112" s="69"/>
      <c r="J112" s="33"/>
    </row>
    <row r="113" spans="1:25" x14ac:dyDescent="0.3">
      <c r="A113" s="34"/>
      <c r="B113" s="9"/>
      <c r="C113" s="9"/>
      <c r="D113" s="9"/>
      <c r="E113" s="9"/>
      <c r="F113" s="9"/>
      <c r="G113" s="9"/>
      <c r="H113" s="9"/>
      <c r="I113" s="9"/>
      <c r="J113" s="33"/>
    </row>
    <row r="114" spans="1:25" x14ac:dyDescent="0.3">
      <c r="A114" s="34" t="s">
        <v>72</v>
      </c>
      <c r="B114" s="9"/>
      <c r="C114" s="9"/>
      <c r="D114" s="9"/>
      <c r="E114" s="9"/>
      <c r="F114" s="9"/>
      <c r="G114" s="9"/>
      <c r="H114" s="9"/>
      <c r="I114" s="9"/>
      <c r="J114" s="33"/>
    </row>
    <row r="115" spans="1:25" ht="13.5" thickBot="1" x14ac:dyDescent="0.35">
      <c r="A115" s="37"/>
      <c r="B115" s="38"/>
      <c r="C115" s="38"/>
      <c r="D115" s="38"/>
      <c r="E115" s="38"/>
      <c r="F115" s="38"/>
      <c r="G115" s="38"/>
      <c r="H115" s="38"/>
      <c r="I115" s="38"/>
      <c r="J115" s="39"/>
    </row>
    <row r="119" spans="1:25" ht="15.75" x14ac:dyDescent="0.3">
      <c r="A119" s="98" t="s">
        <v>73</v>
      </c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</row>
    <row r="120" spans="1:25" ht="16.5" thickBot="1" x14ac:dyDescent="0.35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</row>
    <row r="121" spans="1:25" ht="15.75" x14ac:dyDescent="0.3">
      <c r="A121" s="79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2"/>
    </row>
    <row r="122" spans="1:25" s="18" customFormat="1" x14ac:dyDescent="0.3">
      <c r="A122" s="103" t="s">
        <v>74</v>
      </c>
      <c r="B122" s="102" t="s">
        <v>75</v>
      </c>
      <c r="C122" s="102" t="s">
        <v>76</v>
      </c>
      <c r="D122" s="102" t="s">
        <v>77</v>
      </c>
      <c r="E122" s="102" t="s">
        <v>78</v>
      </c>
      <c r="F122" s="102" t="s">
        <v>79</v>
      </c>
      <c r="G122" s="102"/>
      <c r="H122" s="102"/>
      <c r="I122" s="102"/>
      <c r="J122" s="102"/>
      <c r="K122" s="102"/>
      <c r="L122" s="102" t="s">
        <v>80</v>
      </c>
      <c r="M122" s="102"/>
      <c r="N122" s="102"/>
      <c r="O122" s="102" t="s">
        <v>154</v>
      </c>
      <c r="P122" s="102"/>
      <c r="Q122" s="102"/>
      <c r="R122" s="102"/>
      <c r="S122" s="102"/>
      <c r="T122" s="102"/>
      <c r="U122" s="102"/>
      <c r="V122" s="102"/>
      <c r="W122" s="102"/>
      <c r="X122" s="102"/>
      <c r="Y122" s="81"/>
    </row>
    <row r="123" spans="1:25" s="18" customFormat="1" ht="25.5" x14ac:dyDescent="0.3">
      <c r="A123" s="103"/>
      <c r="B123" s="102"/>
      <c r="C123" s="102"/>
      <c r="D123" s="102"/>
      <c r="E123" s="102"/>
      <c r="F123" s="64" t="s">
        <v>81</v>
      </c>
      <c r="G123" s="64" t="s">
        <v>82</v>
      </c>
      <c r="H123" s="64" t="s">
        <v>83</v>
      </c>
      <c r="I123" s="64" t="s">
        <v>84</v>
      </c>
      <c r="J123" s="64" t="s">
        <v>85</v>
      </c>
      <c r="K123" s="64" t="s">
        <v>86</v>
      </c>
      <c r="L123" s="64" t="s">
        <v>81</v>
      </c>
      <c r="M123" s="64" t="s">
        <v>84</v>
      </c>
      <c r="N123" s="64" t="s">
        <v>85</v>
      </c>
      <c r="O123" s="64" t="s">
        <v>87</v>
      </c>
      <c r="P123" s="64" t="s">
        <v>88</v>
      </c>
      <c r="Q123" s="64" t="s">
        <v>89</v>
      </c>
      <c r="R123" s="64" t="s">
        <v>90</v>
      </c>
      <c r="S123" s="64" t="s">
        <v>91</v>
      </c>
      <c r="T123" s="64" t="s">
        <v>92</v>
      </c>
      <c r="U123" s="64" t="s">
        <v>93</v>
      </c>
      <c r="V123" s="75" t="s">
        <v>94</v>
      </c>
      <c r="W123" s="75" t="s">
        <v>95</v>
      </c>
      <c r="X123" s="64" t="s">
        <v>96</v>
      </c>
      <c r="Y123" s="81"/>
    </row>
    <row r="124" spans="1:25" ht="38.25" x14ac:dyDescent="0.3">
      <c r="A124" s="70">
        <v>1</v>
      </c>
      <c r="B124" s="76" t="s">
        <v>97</v>
      </c>
      <c r="C124" s="77" t="s">
        <v>98</v>
      </c>
      <c r="D124" s="72">
        <v>42093</v>
      </c>
      <c r="E124" s="73">
        <v>44503</v>
      </c>
      <c r="F124" s="61">
        <f>+'[1]1.NAV'!D143</f>
        <v>0</v>
      </c>
      <c r="G124" s="61">
        <v>0</v>
      </c>
      <c r="H124" s="61"/>
      <c r="I124" s="61">
        <f>+F124-G124</f>
        <v>0</v>
      </c>
      <c r="J124" s="61">
        <f>+'[1]1.NAV'!E143</f>
        <v>0</v>
      </c>
      <c r="K124" s="72">
        <v>42735</v>
      </c>
      <c r="L124" s="74">
        <f>F124*VLOOKUP(B124,'[1]1.펀드 Data'!$C$5:$H$7,6,FALSE)</f>
        <v>0</v>
      </c>
      <c r="M124" s="74">
        <f>I124*VLOOKUP(B124,'[1]1.펀드 Data'!$C$5:$H$7,6,FALSE)</f>
        <v>0</v>
      </c>
      <c r="N124" s="74">
        <f>J124*VLOOKUP(B124,'[1]1.펀드 Data'!$C$5:$H$7,6,FALSE)</f>
        <v>0</v>
      </c>
      <c r="O124" s="59" t="s">
        <v>99</v>
      </c>
      <c r="P124" s="59" t="s">
        <v>100</v>
      </c>
      <c r="Q124" s="59">
        <v>55105010</v>
      </c>
      <c r="R124" s="59" t="s">
        <v>101</v>
      </c>
      <c r="S124" s="59" t="s">
        <v>102</v>
      </c>
      <c r="T124" s="59" t="s">
        <v>103</v>
      </c>
      <c r="U124" s="59" t="s">
        <v>104</v>
      </c>
      <c r="V124" s="59" t="s">
        <v>105</v>
      </c>
      <c r="W124" s="59" t="s">
        <v>105</v>
      </c>
      <c r="X124" s="59" t="s">
        <v>119</v>
      </c>
      <c r="Y124" s="33"/>
    </row>
    <row r="125" spans="1:25" ht="38.25" x14ac:dyDescent="0.3">
      <c r="A125" s="70">
        <v>2</v>
      </c>
      <c r="B125" s="76" t="s">
        <v>97</v>
      </c>
      <c r="C125" s="77" t="s">
        <v>106</v>
      </c>
      <c r="D125" s="72">
        <v>42878</v>
      </c>
      <c r="E125" s="73">
        <v>44503</v>
      </c>
      <c r="F125" s="61">
        <f>+'[1]1.NAV'!D146</f>
        <v>0</v>
      </c>
      <c r="G125" s="61">
        <v>0</v>
      </c>
      <c r="H125" s="61"/>
      <c r="I125" s="61">
        <f>+F125-G125</f>
        <v>0</v>
      </c>
      <c r="J125" s="61">
        <f>+'[1]1.NAV'!E146</f>
        <v>0</v>
      </c>
      <c r="K125" s="72"/>
      <c r="L125" s="74">
        <f>F125*VLOOKUP(B125,'[1]1.펀드 Data'!$C$5:$H$7,6,FALSE)</f>
        <v>0</v>
      </c>
      <c r="M125" s="74">
        <f>I125*VLOOKUP(B125,'[1]1.펀드 Data'!$C$5:$H$7,6,FALSE)</f>
        <v>0</v>
      </c>
      <c r="N125" s="74">
        <f>J125*VLOOKUP(B125,'[1]1.펀드 Data'!$C$5:$H$7,6,FALSE)</f>
        <v>0</v>
      </c>
      <c r="O125" s="59" t="s">
        <v>107</v>
      </c>
      <c r="P125" s="59" t="s">
        <v>100</v>
      </c>
      <c r="Q125" s="59">
        <v>55102010</v>
      </c>
      <c r="R125" s="59" t="s">
        <v>108</v>
      </c>
      <c r="S125" s="59" t="s">
        <v>102</v>
      </c>
      <c r="T125" s="59" t="s">
        <v>109</v>
      </c>
      <c r="U125" s="71" t="s">
        <v>110</v>
      </c>
      <c r="V125" s="59" t="s">
        <v>105</v>
      </c>
      <c r="W125" s="59" t="s">
        <v>111</v>
      </c>
      <c r="X125" s="59" t="s">
        <v>120</v>
      </c>
      <c r="Y125" s="33"/>
    </row>
    <row r="126" spans="1:25" ht="38.25" x14ac:dyDescent="0.3">
      <c r="A126" s="70">
        <v>3</v>
      </c>
      <c r="B126" s="76" t="s">
        <v>57</v>
      </c>
      <c r="C126" s="77" t="s">
        <v>112</v>
      </c>
      <c r="D126" s="72">
        <v>42879</v>
      </c>
      <c r="E126" s="73">
        <v>44503</v>
      </c>
      <c r="F126" s="61">
        <f>+'[1]1.NAV'!D145</f>
        <v>0</v>
      </c>
      <c r="G126" s="61">
        <v>0</v>
      </c>
      <c r="H126" s="61"/>
      <c r="I126" s="61">
        <f>+F126-G126</f>
        <v>0</v>
      </c>
      <c r="J126" s="61">
        <f>+'[1]1.NAV'!E145</f>
        <v>0</v>
      </c>
      <c r="K126" s="72"/>
      <c r="L126" s="74">
        <f>F126*VLOOKUP(B126,'[1]1.펀드 Data'!$C$5:$H$7,6,FALSE)</f>
        <v>0</v>
      </c>
      <c r="M126" s="74">
        <f>I126*VLOOKUP(B126,'[1]1.펀드 Data'!$C$5:$H$7,6,FALSE)</f>
        <v>0</v>
      </c>
      <c r="N126" s="74">
        <f>J126*VLOOKUP(B126,'[1]1.펀드 Data'!$C$5:$H$7,6,FALSE)</f>
        <v>0</v>
      </c>
      <c r="O126" s="59" t="s">
        <v>113</v>
      </c>
      <c r="P126" s="59" t="s">
        <v>100</v>
      </c>
      <c r="Q126" s="59">
        <v>20305030</v>
      </c>
      <c r="R126" s="59" t="s">
        <v>114</v>
      </c>
      <c r="S126" s="59" t="s">
        <v>115</v>
      </c>
      <c r="T126" s="59" t="s">
        <v>109</v>
      </c>
      <c r="U126" s="71" t="s">
        <v>116</v>
      </c>
      <c r="V126" s="59" t="s">
        <v>117</v>
      </c>
      <c r="W126" s="59" t="s">
        <v>111</v>
      </c>
      <c r="X126" s="59" t="s">
        <v>119</v>
      </c>
      <c r="Y126" s="33"/>
    </row>
    <row r="127" spans="1:25" ht="38.25" x14ac:dyDescent="0.3">
      <c r="A127" s="70">
        <v>4</v>
      </c>
      <c r="B127" s="76" t="s">
        <v>97</v>
      </c>
      <c r="C127" s="77" t="s">
        <v>118</v>
      </c>
      <c r="D127" s="72">
        <v>42843</v>
      </c>
      <c r="E127" s="73">
        <v>44503</v>
      </c>
      <c r="F127" s="61">
        <f>+'[1]1.NAV'!D144</f>
        <v>0</v>
      </c>
      <c r="G127" s="61">
        <v>0</v>
      </c>
      <c r="H127" s="61"/>
      <c r="I127" s="61">
        <f>+F127-G127</f>
        <v>0</v>
      </c>
      <c r="J127" s="61">
        <f>+'[1]1.NAV'!E144</f>
        <v>0</v>
      </c>
      <c r="K127" s="72"/>
      <c r="L127" s="74">
        <f>F127*VLOOKUP(B127,'[1]1.펀드 Data'!$C$5:$H$7,6,FALSE)</f>
        <v>0</v>
      </c>
      <c r="M127" s="74">
        <f>I127*VLOOKUP(B127,'[1]1.펀드 Data'!$C$5:$H$7,6,FALSE)</f>
        <v>0</v>
      </c>
      <c r="N127" s="74">
        <f>J127*VLOOKUP(B127,'[1]1.펀드 Data'!$C$5:$H$7,6,FALSE)</f>
        <v>0</v>
      </c>
      <c r="O127" s="59"/>
      <c r="P127" s="59"/>
      <c r="Q127" s="59"/>
      <c r="R127" s="59"/>
      <c r="S127" s="59"/>
      <c r="T127" s="59"/>
      <c r="U127" s="71"/>
      <c r="V127" s="71"/>
      <c r="W127" s="71"/>
      <c r="X127" s="71"/>
      <c r="Y127" s="33"/>
    </row>
    <row r="128" spans="1:25" x14ac:dyDescent="0.3">
      <c r="A128" s="3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3"/>
    </row>
    <row r="129" spans="1:25" x14ac:dyDescent="0.3">
      <c r="A129" s="34" t="s">
        <v>121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33"/>
    </row>
    <row r="130" spans="1:25" x14ac:dyDescent="0.3">
      <c r="A130" s="34" t="s">
        <v>122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3"/>
    </row>
    <row r="131" spans="1:25" x14ac:dyDescent="0.3">
      <c r="A131" s="34" t="s">
        <v>123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33"/>
    </row>
    <row r="132" spans="1:25" ht="13.5" thickBot="1" x14ac:dyDescent="0.35">
      <c r="A132" s="3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9"/>
    </row>
  </sheetData>
  <mergeCells count="32">
    <mergeCell ref="O122:X122"/>
    <mergeCell ref="A99:L99"/>
    <mergeCell ref="A119:L119"/>
    <mergeCell ref="A122:A123"/>
    <mergeCell ref="B122:B123"/>
    <mergeCell ref="C122:C123"/>
    <mergeCell ref="D122:D123"/>
    <mergeCell ref="E122:E123"/>
    <mergeCell ref="F122:K122"/>
    <mergeCell ref="L122:N122"/>
    <mergeCell ref="C94:G94"/>
    <mergeCell ref="C93:G93"/>
    <mergeCell ref="A34:L34"/>
    <mergeCell ref="A48:L48"/>
    <mergeCell ref="A74:L74"/>
    <mergeCell ref="A89:A90"/>
    <mergeCell ref="A91:A92"/>
    <mergeCell ref="C88:G88"/>
    <mergeCell ref="C91:G91"/>
    <mergeCell ref="C90:G90"/>
    <mergeCell ref="C89:G89"/>
    <mergeCell ref="C92:G92"/>
    <mergeCell ref="A79:A81"/>
    <mergeCell ref="C78:G78"/>
    <mergeCell ref="C81:G81"/>
    <mergeCell ref="C80:G80"/>
    <mergeCell ref="C79:G79"/>
    <mergeCell ref="G37:I37"/>
    <mergeCell ref="G41:I41"/>
    <mergeCell ref="G40:I40"/>
    <mergeCell ref="G39:I39"/>
    <mergeCell ref="G38:I38"/>
  </mergeCells>
  <phoneticPr fontId="7" type="noConversion"/>
  <dataValidations count="3">
    <dataValidation type="list" allowBlank="1" showInputMessage="1" showErrorMessage="1" sqref="H89:H94">
      <formula1>"Y,N"</formula1>
    </dataValidation>
    <dataValidation type="list" allowBlank="1" showInputMessage="1" showErrorMessage="1" sqref="O124:O127">
      <formula1>"보통주, 우선주, RCPS, CB/BW, 선순위대출, 후순위대출, 대여금, 기타"</formula1>
    </dataValidation>
    <dataValidation type="list" allowBlank="1" showInputMessage="1" showErrorMessage="1" sqref="P124:P127">
      <formula1>"N/A, KOSPI, KOSDAQ, KONEX"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R35" sqref="R35"/>
    </sheetView>
  </sheetViews>
  <sheetFormatPr defaultRowHeight="14.25" x14ac:dyDescent="0.3"/>
  <cols>
    <col min="1" max="16384" width="9" style="29"/>
  </cols>
  <sheetData>
    <row r="1" spans="1:1" ht="18" x14ac:dyDescent="0.3">
      <c r="A1" s="83" t="s">
        <v>126</v>
      </c>
    </row>
    <row r="33" spans="15:15" x14ac:dyDescent="0.3">
      <c r="O33" s="29" t="s">
        <v>125</v>
      </c>
    </row>
    <row r="34" spans="15:15" x14ac:dyDescent="0.3">
      <c r="O34" s="29" t="s">
        <v>131</v>
      </c>
    </row>
    <row r="35" spans="15:15" x14ac:dyDescent="0.3">
      <c r="O35" s="29" t="s">
        <v>132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opLeftCell="A55" workbookViewId="0">
      <selection activeCell="T80" sqref="T80"/>
    </sheetView>
  </sheetViews>
  <sheetFormatPr defaultRowHeight="14.25" x14ac:dyDescent="0.3"/>
  <cols>
    <col min="1" max="16384" width="9" style="29"/>
  </cols>
  <sheetData>
    <row r="1" spans="1:1" ht="18" x14ac:dyDescent="0.3">
      <c r="A1" s="83" t="s">
        <v>127</v>
      </c>
    </row>
    <row r="77" spans="20:20" x14ac:dyDescent="0.3">
      <c r="T77" s="29" t="s">
        <v>125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KRI레포트</vt:lpstr>
      <vt:lpstr>조합정보</vt:lpstr>
      <vt:lpstr>기업정보수정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bokyung</dc:creator>
  <cp:lastModifiedBy>bokyung</cp:lastModifiedBy>
  <dcterms:created xsi:type="dcterms:W3CDTF">2017-12-14T04:44:43Z</dcterms:created>
  <dcterms:modified xsi:type="dcterms:W3CDTF">2017-12-28T07:15:43Z</dcterms:modified>
</cp:coreProperties>
</file>