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i_server\0.관리업무\2.재무회계(고유)\02.부가세 매입자료\2018\20181Q\"/>
    </mc:Choice>
  </mc:AlternateContent>
  <xr:revisionPtr revIDLastSave="0" documentId="12_ncr:500000_{FB4FD392-9B00-4B45-8802-14677D0E69D2}" xr6:coauthVersionLast="31" xr6:coauthVersionMax="31" xr10:uidLastSave="{00000000-0000-0000-0000-000000000000}"/>
  <bookViews>
    <workbookView xWindow="0" yWindow="0" windowWidth="21435" windowHeight="14175" xr2:uid="{9FB67AD6-395D-47C5-AE71-F0453D949574}"/>
  </bookViews>
  <sheets>
    <sheet name="전자세금계산서" sheetId="3" r:id="rId1"/>
    <sheet name="전자계산서" sheetId="1" r:id="rId2"/>
    <sheet name="세금계산서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G14" i="1"/>
  <c r="G13" i="1"/>
  <c r="F14" i="1"/>
  <c r="E14" i="1"/>
  <c r="F13" i="1"/>
  <c r="E13" i="1"/>
  <c r="F127" i="3"/>
  <c r="E127" i="3"/>
  <c r="G126" i="3"/>
  <c r="G125" i="3"/>
  <c r="G127" i="3" s="1"/>
  <c r="F107" i="3"/>
  <c r="G107" i="3"/>
  <c r="E107" i="3"/>
  <c r="F105" i="3"/>
  <c r="G105" i="3"/>
  <c r="E105" i="3"/>
  <c r="F115" i="3"/>
  <c r="G115" i="3"/>
  <c r="F132" i="3"/>
  <c r="G132" i="3"/>
  <c r="G27" i="3"/>
  <c r="G23" i="3"/>
  <c r="G20" i="3"/>
  <c r="F20" i="3"/>
  <c r="F15" i="3"/>
  <c r="G15" i="3"/>
  <c r="F3" i="3"/>
  <c r="G3" i="3"/>
  <c r="F35" i="3"/>
  <c r="F39" i="3"/>
  <c r="F49" i="3"/>
  <c r="F53" i="3"/>
  <c r="F57" i="3"/>
  <c r="F61" i="3"/>
  <c r="F65" i="3"/>
  <c r="F71" i="3"/>
  <c r="E71" i="3"/>
  <c r="F103" i="3"/>
  <c r="G103" i="3"/>
  <c r="E103" i="3"/>
  <c r="F119" i="3"/>
  <c r="G119" i="3"/>
  <c r="E119" i="3"/>
  <c r="F123" i="3"/>
  <c r="G123" i="3"/>
  <c r="E123" i="3"/>
  <c r="E142" i="3"/>
  <c r="F149" i="3"/>
  <c r="G149" i="3"/>
  <c r="E149" i="3"/>
  <c r="E152" i="3"/>
  <c r="F164" i="3"/>
  <c r="G164" i="3"/>
  <c r="F162" i="3"/>
  <c r="G162" i="3"/>
  <c r="F152" i="3"/>
  <c r="G152" i="3"/>
  <c r="G142" i="3"/>
  <c r="F142" i="3"/>
  <c r="F136" i="3"/>
  <c r="G136" i="3"/>
  <c r="F91" i="3"/>
  <c r="G91" i="3"/>
  <c r="F89" i="3"/>
  <c r="G89" i="3"/>
  <c r="F82" i="3"/>
  <c r="G82" i="3"/>
  <c r="F75" i="3"/>
  <c r="G75" i="3"/>
  <c r="G71" i="3"/>
  <c r="F67" i="3"/>
  <c r="G67" i="3"/>
  <c r="G65" i="3"/>
  <c r="G61" i="3"/>
  <c r="G57" i="3"/>
  <c r="G53" i="3"/>
  <c r="G49" i="3"/>
  <c r="G39" i="3"/>
  <c r="G35" i="3"/>
  <c r="F31" i="3"/>
  <c r="G31" i="3"/>
  <c r="F27" i="3"/>
  <c r="F23" i="3"/>
  <c r="E11" i="1"/>
  <c r="E7" i="1"/>
  <c r="F5" i="1"/>
  <c r="G5" i="1"/>
  <c r="E5" i="1"/>
  <c r="E164" i="3"/>
  <c r="E162" i="3"/>
  <c r="G146" i="3"/>
  <c r="F146" i="3"/>
  <c r="E146" i="3"/>
  <c r="G144" i="3"/>
  <c r="F144" i="3"/>
  <c r="E144" i="3"/>
  <c r="G138" i="3"/>
  <c r="F138" i="3"/>
  <c r="E138" i="3"/>
  <c r="E136" i="3"/>
  <c r="E132" i="3"/>
  <c r="G129" i="3"/>
  <c r="F129" i="3"/>
  <c r="E129" i="3"/>
  <c r="E115" i="3"/>
  <c r="G111" i="3"/>
  <c r="F111" i="3"/>
  <c r="E111" i="3"/>
  <c r="G109" i="3"/>
  <c r="F109" i="3"/>
  <c r="E109" i="3"/>
  <c r="G93" i="3"/>
  <c r="F93" i="3"/>
  <c r="E93" i="3"/>
  <c r="E91" i="3"/>
  <c r="E89" i="3"/>
  <c r="E82" i="3"/>
  <c r="E75" i="3"/>
  <c r="E67" i="3"/>
  <c r="E65" i="3"/>
  <c r="E61" i="3"/>
  <c r="E57" i="3"/>
  <c r="E53" i="3"/>
  <c r="E49" i="3"/>
  <c r="E39" i="3"/>
  <c r="E35" i="3"/>
  <c r="E31" i="3"/>
  <c r="E27" i="3"/>
  <c r="E23" i="3"/>
  <c r="E20" i="3"/>
  <c r="E15" i="3"/>
  <c r="E3" i="3"/>
  <c r="G8" i="2"/>
  <c r="F8" i="2"/>
  <c r="E8" i="2"/>
  <c r="G7" i="1"/>
  <c r="F7" i="1"/>
  <c r="F165" i="3" l="1"/>
  <c r="F167" i="3" s="1"/>
  <c r="E165" i="3"/>
  <c r="E167" i="3" s="1"/>
  <c r="G165" i="3"/>
  <c r="G167" i="3" s="1"/>
</calcChain>
</file>

<file path=xl/sharedStrings.xml><?xml version="1.0" encoding="utf-8"?>
<sst xmlns="http://schemas.openxmlformats.org/spreadsheetml/2006/main" count="796" uniqueCount="226">
  <si>
    <t>거래처▼</t>
  </si>
  <si>
    <t>사업자번호</t>
  </si>
  <si>
    <t>발행일자</t>
  </si>
  <si>
    <t>적요</t>
  </si>
  <si>
    <t>공급가액</t>
  </si>
  <si>
    <t>부가세</t>
  </si>
  <si>
    <t>합계</t>
  </si>
  <si>
    <t>계산서구분</t>
  </si>
  <si>
    <t>부가세구분</t>
  </si>
  <si>
    <t>(주)경일RC</t>
  </si>
  <si>
    <t>2128194003</t>
  </si>
  <si>
    <t/>
  </si>
  <si>
    <t>중국파트너사 의전차량 비용</t>
  </si>
  <si>
    <t>계산서</t>
  </si>
  <si>
    <t>불공제</t>
  </si>
  <si>
    <t>(주)경진솔루션</t>
  </si>
  <si>
    <t>1068660601</t>
  </si>
  <si>
    <t>복합기렌탈료_3월_관리팀</t>
  </si>
  <si>
    <t>세금계산서</t>
  </si>
  <si>
    <t>MS OFFICE(배현정)</t>
  </si>
  <si>
    <t>복합기렌탈료_2월_VC</t>
  </si>
  <si>
    <t>복합기렌탈료_1월_관리팀</t>
  </si>
  <si>
    <t>복합기렌탈료_2월_탕비실</t>
  </si>
  <si>
    <t>복합기렌탈료_3월_탕비실</t>
  </si>
  <si>
    <t>복합기렌탈료_3월_VC</t>
  </si>
  <si>
    <t>사무용품_LG24MP58VQ(배현정),배터리교체 등(이장원)</t>
  </si>
  <si>
    <t>복합기렌탈료_1월_VC</t>
  </si>
  <si>
    <t>복합기렌탈료_1월_탕비실</t>
  </si>
  <si>
    <t>복합기렌탈료_2월_관리팀</t>
  </si>
  <si>
    <t>(주)로고스시스템</t>
  </si>
  <si>
    <t>1138157040</t>
  </si>
  <si>
    <t>2018 상반기ERP수수료지급_GC2 2018.01.01~2018.06.30)</t>
  </si>
  <si>
    <t>과세</t>
  </si>
  <si>
    <t>2018 상반기ERP수수료지급_GC 2018.01.01~2018.06.30)</t>
  </si>
  <si>
    <t>2018 상반기ERP수수료지급_VC 2018.01.01~2018.06.30)</t>
  </si>
  <si>
    <t>2018 상반기ERP수수료지급_ICT 2018.01.01~2018.06.30)</t>
  </si>
  <si>
    <t>(주)롯데오토리스</t>
  </si>
  <si>
    <t>1388171361</t>
  </si>
  <si>
    <t>차량렌탈료_#33소2261</t>
  </si>
  <si>
    <t>차량렌탈료_33소 2261</t>
  </si>
  <si>
    <t>(주)신한은행(여의도중앙금융센터)</t>
  </si>
  <si>
    <t>2028102637</t>
  </si>
  <si>
    <t>공인인증서 갱신수수료</t>
  </si>
  <si>
    <t>(주)에스원 구로</t>
  </si>
  <si>
    <t>2088113302</t>
  </si>
  <si>
    <t>세콤용역료(2018.03.01~2018.03.31)</t>
  </si>
  <si>
    <t>세콤용역료(2018.04.01~2018.04.30)</t>
  </si>
  <si>
    <t>세콤용역료(2018.02.01~2018.02.28)</t>
  </si>
  <si>
    <t>(주)에프앤가이드</t>
  </si>
  <si>
    <t>2208191972</t>
  </si>
  <si>
    <t>에프앤가이드 이용료(2018.01)</t>
  </si>
  <si>
    <t>에프앤가이드 이용료(2018.03)</t>
  </si>
  <si>
    <t>에프앤가이드 이용료(2018.02)</t>
  </si>
  <si>
    <t>(주)오피스타운배재문구여의도점</t>
  </si>
  <si>
    <t>1078553523</t>
  </si>
  <si>
    <t>사무용품비(2월)</t>
  </si>
  <si>
    <t>사무용품비(3월)</t>
  </si>
  <si>
    <t>사무용품비(1월)</t>
  </si>
  <si>
    <t>(주)웹비스타</t>
  </si>
  <si>
    <t>1288622984</t>
  </si>
  <si>
    <t>홈페이지수정</t>
  </si>
  <si>
    <t>(주)케이티</t>
  </si>
  <si>
    <t>1028142945</t>
  </si>
  <si>
    <t>사무실 인터넷</t>
  </si>
  <si>
    <t>사무실 일반전화</t>
  </si>
  <si>
    <t>사무실 인터넷 사용료</t>
  </si>
  <si>
    <t>사무실 tv</t>
  </si>
  <si>
    <t>사무실 tv 사용료</t>
  </si>
  <si>
    <t>사무실 일반전화 사용료</t>
  </si>
  <si>
    <t>LG 유플러스</t>
  </si>
  <si>
    <t>2208139938</t>
  </si>
  <si>
    <t>사무실 인터넷 전화비</t>
  </si>
  <si>
    <t>사무실 전화비</t>
  </si>
  <si>
    <t>SK네트웍스(주)</t>
  </si>
  <si>
    <t>1248100718</t>
  </si>
  <si>
    <t>차량레트료(56호#3636)</t>
  </si>
  <si>
    <t>차량렌트료(#5호3636)</t>
  </si>
  <si>
    <t>차량렌트료(56호#3636)</t>
  </si>
  <si>
    <t>굿서비스(주)</t>
  </si>
  <si>
    <t>2148851974</t>
  </si>
  <si>
    <t>법인대리운행_2월(굿서비스)</t>
  </si>
  <si>
    <t>법인대리운행_3월(굿서비스)</t>
  </si>
  <si>
    <t>법인대리운행_1월_굿서비스</t>
  </si>
  <si>
    <t>나이스신용평가정보(주)</t>
  </si>
  <si>
    <t>1168115020</t>
  </si>
  <si>
    <t>KIS-VALUE사용료(3월)</t>
  </si>
  <si>
    <t>KISVALUE사용료(2월분)</t>
  </si>
  <si>
    <t>KISVALUE사용료(1월분)</t>
  </si>
  <si>
    <t>대주회계법인</t>
  </si>
  <si>
    <t>1208148350</t>
  </si>
  <si>
    <t>국제회계기준 IFRS 도입 자문용역계약 착수금</t>
  </si>
  <si>
    <t>더 퍼펙트</t>
  </si>
  <si>
    <t>4657400168</t>
  </si>
  <si>
    <t>임원기사 용역 수수료</t>
  </si>
  <si>
    <t>수행비서 용역수수료</t>
  </si>
  <si>
    <t>명함디자인 앤 프린팅(NC DESI</t>
  </si>
  <si>
    <t>1242255220</t>
  </si>
  <si>
    <t>명함(정태흠,임수영)</t>
  </si>
  <si>
    <t>명함(황인규,이효상)</t>
  </si>
  <si>
    <t>명함(엄태준)</t>
  </si>
  <si>
    <t>명함(오탁근)</t>
  </si>
  <si>
    <t>대봉투신청</t>
  </si>
  <si>
    <t>명함(남성한,정영고)</t>
  </si>
  <si>
    <t>무사고대리운전</t>
  </si>
  <si>
    <t>1071398576</t>
  </si>
  <si>
    <t>법인대리운행_2월(무사고)</t>
  </si>
  <si>
    <t>법인대리운행_3월(무사고)</t>
  </si>
  <si>
    <t>법인대리운행_1월_무사고</t>
  </si>
  <si>
    <t>법무법인 케이씨엘</t>
  </si>
  <si>
    <t>1028134260</t>
  </si>
  <si>
    <t>법률자문료_12월</t>
  </si>
  <si>
    <t>법률자문료_3월</t>
  </si>
  <si>
    <t>법률자문료(1월)</t>
  </si>
  <si>
    <t>초과법률자문료_2월,3월</t>
  </si>
  <si>
    <t>법률자문료_2월 지급</t>
  </si>
  <si>
    <t>보스커피</t>
  </si>
  <si>
    <t>1274804225</t>
  </si>
  <si>
    <t>커피음료대</t>
  </si>
  <si>
    <t>임직원음료대(커피)</t>
  </si>
  <si>
    <t>임직원음료(커피)_보스커피</t>
  </si>
  <si>
    <t>보험계리법인지아컨설팅</t>
  </si>
  <si>
    <t>1058641993</t>
  </si>
  <si>
    <t>퇴직급여채무 계리평가보고서</t>
  </si>
  <si>
    <t>비라이크</t>
  </si>
  <si>
    <t>1027700249</t>
  </si>
  <si>
    <t>회사소개서 디자인편집</t>
  </si>
  <si>
    <t>사립학교교직원연금공단</t>
  </si>
  <si>
    <t>1078218618</t>
  </si>
  <si>
    <t>사무실 임차료_2018.01.01~2018.01.31</t>
  </si>
  <si>
    <t>사무실 임차료_2018.02.01~2018.02.28</t>
  </si>
  <si>
    <t>월정기 주차료_2018.02.01~2018.02.28</t>
  </si>
  <si>
    <t>월정기주차료_2018.01.01~2018.01.31</t>
  </si>
  <si>
    <t>정기주차료(2018.03.01~2018.03.31)</t>
  </si>
  <si>
    <t>사무실전기료(2018.01.01~2018.01.31)</t>
  </si>
  <si>
    <t>사무실전기료(2018.02.01~2018.02.28)</t>
  </si>
  <si>
    <t>사무실전기료(2017.12.01~2017.12.31)</t>
  </si>
  <si>
    <t>사무실 임차료(2018.03.01~2018.03.31)</t>
  </si>
  <si>
    <t>삼덕회계법인</t>
  </si>
  <si>
    <t>1208543538</t>
  </si>
  <si>
    <t>회계감사 중도금 지급(지정감사인)</t>
  </si>
  <si>
    <t>삼화회계법인</t>
  </si>
  <si>
    <t>2148615576</t>
  </si>
  <si>
    <t>SVGC 공정가치평가수수료</t>
  </si>
  <si>
    <t>세무법인 한길택스</t>
  </si>
  <si>
    <t>2618105308</t>
  </si>
  <si>
    <t>12기 3분기 법인세조정 관련 대금 지급_한길택스</t>
  </si>
  <si>
    <t>씨앤에이치하스피탤러티</t>
  </si>
  <si>
    <t>1078694652</t>
  </si>
  <si>
    <t>2018 메리어트 피트니스 연회비</t>
  </si>
  <si>
    <t>아라물류</t>
  </si>
  <si>
    <t>1283759426</t>
  </si>
  <si>
    <t>창고료</t>
  </si>
  <si>
    <t>온리플라워</t>
  </si>
  <si>
    <t>1389039572</t>
  </si>
  <si>
    <t>거래처 화환대(3월)</t>
  </si>
  <si>
    <t>거래처 화환대(1월)</t>
  </si>
  <si>
    <t>거래처 화환대(2월)</t>
  </si>
  <si>
    <t>웅진코웨이</t>
  </si>
  <si>
    <t>3078106054</t>
  </si>
  <si>
    <t>공기청정기 렌탈료(2018.2.01~2018.02.28)</t>
  </si>
  <si>
    <t>공기청정기 렌탈료(2018.03.01~2018.03.31)</t>
  </si>
  <si>
    <t>공기청정기 렌탈료(2018.01.01~2018.01.31)</t>
  </si>
  <si>
    <t>이엔씨파트너스 유한책임회사</t>
  </si>
  <si>
    <t>1078769636</t>
  </si>
  <si>
    <t>급여 기장 수수료</t>
  </si>
  <si>
    <t>급여기장 수수료</t>
  </si>
  <si>
    <t>주식회사 스쿼드</t>
  </si>
  <si>
    <t>4568600395</t>
  </si>
  <si>
    <t>2월 번역비</t>
  </si>
  <si>
    <t>지성법무사사무소</t>
  </si>
  <si>
    <t>2200293000</t>
  </si>
  <si>
    <t>액면분할 및 명의개서대리인설치</t>
  </si>
  <si>
    <t>참회계법인</t>
  </si>
  <si>
    <t>2208658226</t>
  </si>
  <si>
    <t>한라SV 2017년 감사계약(IFRS) 착수금</t>
  </si>
  <si>
    <t>한라SV 2017년 감사계약(IFRS) 잔금</t>
  </si>
  <si>
    <t>코리아토탈</t>
  </si>
  <si>
    <t>2111009333</t>
  </si>
  <si>
    <t>퀵발송료_1월</t>
  </si>
  <si>
    <t>퀵발송료_3월</t>
  </si>
  <si>
    <t>퀵발송료_2월</t>
  </si>
  <si>
    <t>크라운엘에스티</t>
  </si>
  <si>
    <t>2018641137</t>
  </si>
  <si>
    <t>중국취업비자 신청비용 지급</t>
  </si>
  <si>
    <t>하나캐피탈(주)</t>
  </si>
  <si>
    <t>2208109337</t>
  </si>
  <si>
    <t>차량렌트료(21하2255)</t>
  </si>
  <si>
    <t>차량렌트료(21하#2255)</t>
  </si>
  <si>
    <t>한국벤처캐피탈협회</t>
  </si>
  <si>
    <t>1168203540</t>
  </si>
  <si>
    <t>2018 1분기 회비 및 임원특별회비</t>
  </si>
  <si>
    <t>한국사진기자협회</t>
  </si>
  <si>
    <t>1059157825</t>
  </si>
  <si>
    <t>2018 보도사진연감</t>
  </si>
  <si>
    <t>한국자산평가주식회사</t>
  </si>
  <si>
    <t>1048153832</t>
  </si>
  <si>
    <t>심천펀드 IFRS 공정가치 평가수수료</t>
  </si>
  <si>
    <t>한길회계법인</t>
  </si>
  <si>
    <t>2078149092</t>
  </si>
  <si>
    <t>가치평가보고서 용역 대금 지급(짐월드,일동)</t>
  </si>
  <si>
    <t>한호크린</t>
  </si>
  <si>
    <t>정수기소독</t>
  </si>
  <si>
    <t>현대강남자동차서비스</t>
  </si>
  <si>
    <t>2148660654</t>
  </si>
  <si>
    <t>차량수리비(28서#9765)</t>
  </si>
  <si>
    <t>현대캐피탈</t>
  </si>
  <si>
    <t>1168136248</t>
  </si>
  <si>
    <t>차량렌트료(43호#8438</t>
  </si>
  <si>
    <t>차량렌트료(43호#0101)</t>
  </si>
  <si>
    <t>차량렌트료(43호0101)</t>
  </si>
  <si>
    <t>차량렌트료(56하#4560)</t>
  </si>
  <si>
    <t>차량렌트로(#43호8438)</t>
  </si>
  <si>
    <t>차량렌트료(43호8438)</t>
  </si>
  <si>
    <t>차량렌트로(#43호0101)</t>
  </si>
  <si>
    <t>현대회계법인</t>
  </si>
  <si>
    <t>2208726833</t>
  </si>
  <si>
    <t>렌쥴리에듀테인먼트 투자전 실사용역비용</t>
  </si>
  <si>
    <t>소 계</t>
    <phoneticPr fontId="3" type="noConversion"/>
  </si>
  <si>
    <t>합계</t>
    <phoneticPr fontId="3" type="noConversion"/>
  </si>
  <si>
    <t>번역비</t>
    <phoneticPr fontId="3" type="noConversion"/>
  </si>
  <si>
    <t>3월 번역비</t>
    <phoneticPr fontId="3" type="noConversion"/>
  </si>
  <si>
    <t>2171246631</t>
    <phoneticPr fontId="3" type="noConversion"/>
  </si>
  <si>
    <t>수정요청사항</t>
    <phoneticPr fontId="3" type="noConversion"/>
  </si>
  <si>
    <t>계산서-&gt;세금계산서</t>
    <phoneticPr fontId="3" type="noConversion"/>
  </si>
  <si>
    <t>과세-&gt;불공제</t>
    <phoneticPr fontId="3" type="noConversion"/>
  </si>
  <si>
    <t>16,355-&gt;16,354
179,911-&gt;179,910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</si>
</sst>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9"/>
      <color rgb="FF0000FF"/>
      <name val="굴림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4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FE1-0E1E-4ACE-AFA5-AE93E7D1978D}">
  <dimension ref="A1:J167"/>
  <sheetViews>
    <sheetView tabSelected="1" zoomScaleNormal="100" workbookViewId="0">
      <selection activeCell="H21" sqref="H21"/>
    </sheetView>
  </sheetViews>
  <sheetFormatPr defaultRowHeight="16.5" x14ac:dyDescent="0.3"/>
  <cols>
    <col min="1" max="1" width="13.875" customWidth="1"/>
    <col min="2" max="2" width="19.125" customWidth="1"/>
    <col min="3" max="3" width="11.5" customWidth="1"/>
    <col min="4" max="4" width="38.5" customWidth="1"/>
    <col min="5" max="5" width="10.125" customWidth="1"/>
    <col min="6" max="6" width="8.875" customWidth="1"/>
    <col min="7" max="7" width="10.125" customWidth="1"/>
    <col min="8" max="8" width="8.875" customWidth="1"/>
    <col min="9" max="9" width="8.875" style="34" customWidth="1"/>
    <col min="10" max="10" width="14.5" style="34" customWidth="1"/>
  </cols>
  <sheetData>
    <row r="1" spans="1:10" x14ac:dyDescent="0.3">
      <c r="A1" s="1" t="s">
        <v>2</v>
      </c>
      <c r="B1" s="2" t="s">
        <v>0</v>
      </c>
      <c r="C1" s="1" t="s">
        <v>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222</v>
      </c>
    </row>
    <row r="2" spans="1:10" x14ac:dyDescent="0.3">
      <c r="A2" s="3">
        <v>43123</v>
      </c>
      <c r="B2" s="4" t="s">
        <v>9</v>
      </c>
      <c r="C2" s="5" t="s">
        <v>10</v>
      </c>
      <c r="D2" s="6" t="s">
        <v>12</v>
      </c>
      <c r="E2" s="7">
        <v>1862200</v>
      </c>
      <c r="F2" s="7">
        <v>186220</v>
      </c>
      <c r="G2" s="7">
        <v>2048420</v>
      </c>
      <c r="H2" s="18" t="s">
        <v>13</v>
      </c>
      <c r="I2" s="5" t="s">
        <v>14</v>
      </c>
      <c r="J2" s="29" t="s">
        <v>223</v>
      </c>
    </row>
    <row r="3" spans="1:10" x14ac:dyDescent="0.3">
      <c r="A3" s="22" t="s">
        <v>217</v>
      </c>
      <c r="B3" s="23"/>
      <c r="C3" s="23"/>
      <c r="D3" s="24"/>
      <c r="E3" s="14">
        <f>SUM(E2)</f>
        <v>1862200</v>
      </c>
      <c r="F3" s="14">
        <f t="shared" ref="F3:G3" si="0">SUM(F2)</f>
        <v>186220</v>
      </c>
      <c r="G3" s="14">
        <f t="shared" si="0"/>
        <v>2048420</v>
      </c>
      <c r="H3" s="15"/>
      <c r="I3" s="15"/>
      <c r="J3" s="30"/>
    </row>
    <row r="4" spans="1:10" hidden="1" x14ac:dyDescent="0.3">
      <c r="A4" s="8">
        <v>43189</v>
      </c>
      <c r="B4" s="9" t="s">
        <v>15</v>
      </c>
      <c r="C4" s="10" t="s">
        <v>16</v>
      </c>
      <c r="D4" s="11" t="s">
        <v>17</v>
      </c>
      <c r="E4" s="12">
        <v>474950</v>
      </c>
      <c r="F4" s="12">
        <v>47495</v>
      </c>
      <c r="G4" s="12">
        <v>522445</v>
      </c>
      <c r="H4" s="10" t="s">
        <v>18</v>
      </c>
      <c r="I4" s="10" t="s">
        <v>14</v>
      </c>
      <c r="J4" s="31"/>
    </row>
    <row r="5" spans="1:10" hidden="1" x14ac:dyDescent="0.3">
      <c r="A5" s="8">
        <v>43150</v>
      </c>
      <c r="B5" s="9" t="s">
        <v>15</v>
      </c>
      <c r="C5" s="10" t="s">
        <v>16</v>
      </c>
      <c r="D5" s="11" t="s">
        <v>19</v>
      </c>
      <c r="E5" s="12">
        <v>230000</v>
      </c>
      <c r="F5" s="12">
        <v>23000</v>
      </c>
      <c r="G5" s="12">
        <v>253000</v>
      </c>
      <c r="H5" s="10" t="s">
        <v>18</v>
      </c>
      <c r="I5" s="10" t="s">
        <v>14</v>
      </c>
      <c r="J5" s="31"/>
    </row>
    <row r="6" spans="1:10" hidden="1" x14ac:dyDescent="0.3">
      <c r="A6" s="8">
        <v>43159</v>
      </c>
      <c r="B6" s="9" t="s">
        <v>15</v>
      </c>
      <c r="C6" s="10" t="s">
        <v>16</v>
      </c>
      <c r="D6" s="11" t="s">
        <v>20</v>
      </c>
      <c r="E6" s="12">
        <v>311100</v>
      </c>
      <c r="F6" s="12">
        <v>31110</v>
      </c>
      <c r="G6" s="12">
        <v>342210</v>
      </c>
      <c r="H6" s="10" t="s">
        <v>18</v>
      </c>
      <c r="I6" s="10" t="s">
        <v>14</v>
      </c>
      <c r="J6" s="31"/>
    </row>
    <row r="7" spans="1:10" hidden="1" x14ac:dyDescent="0.3">
      <c r="A7" s="8">
        <v>43131</v>
      </c>
      <c r="B7" s="9" t="s">
        <v>15</v>
      </c>
      <c r="C7" s="10" t="s">
        <v>16</v>
      </c>
      <c r="D7" s="11" t="s">
        <v>21</v>
      </c>
      <c r="E7" s="12">
        <v>290000</v>
      </c>
      <c r="F7" s="12">
        <v>29000</v>
      </c>
      <c r="G7" s="12">
        <v>319000</v>
      </c>
      <c r="H7" s="10" t="s">
        <v>18</v>
      </c>
      <c r="I7" s="10" t="s">
        <v>14</v>
      </c>
      <c r="J7" s="31"/>
    </row>
    <row r="8" spans="1:10" hidden="1" x14ac:dyDescent="0.3">
      <c r="A8" s="8">
        <v>43159</v>
      </c>
      <c r="B8" s="9" t="s">
        <v>15</v>
      </c>
      <c r="C8" s="10" t="s">
        <v>16</v>
      </c>
      <c r="D8" s="11" t="s">
        <v>22</v>
      </c>
      <c r="E8" s="12">
        <v>542320</v>
      </c>
      <c r="F8" s="12">
        <v>54232</v>
      </c>
      <c r="G8" s="12">
        <v>596552</v>
      </c>
      <c r="H8" s="10" t="s">
        <v>18</v>
      </c>
      <c r="I8" s="10" t="s">
        <v>14</v>
      </c>
      <c r="J8" s="31"/>
    </row>
    <row r="9" spans="1:10" hidden="1" x14ac:dyDescent="0.3">
      <c r="A9" s="8">
        <v>43189</v>
      </c>
      <c r="B9" s="9" t="s">
        <v>15</v>
      </c>
      <c r="C9" s="10" t="s">
        <v>16</v>
      </c>
      <c r="D9" s="11" t="s">
        <v>23</v>
      </c>
      <c r="E9" s="12">
        <v>1229900</v>
      </c>
      <c r="F9" s="12">
        <v>122990</v>
      </c>
      <c r="G9" s="12">
        <v>1352890</v>
      </c>
      <c r="H9" s="10" t="s">
        <v>18</v>
      </c>
      <c r="I9" s="10" t="s">
        <v>14</v>
      </c>
      <c r="J9" s="31"/>
    </row>
    <row r="10" spans="1:10" hidden="1" x14ac:dyDescent="0.3">
      <c r="A10" s="8">
        <v>43189</v>
      </c>
      <c r="B10" s="9" t="s">
        <v>15</v>
      </c>
      <c r="C10" s="10" t="s">
        <v>16</v>
      </c>
      <c r="D10" s="11" t="s">
        <v>24</v>
      </c>
      <c r="E10" s="12">
        <v>255750</v>
      </c>
      <c r="F10" s="12">
        <v>25575</v>
      </c>
      <c r="G10" s="12">
        <v>281325</v>
      </c>
      <c r="H10" s="10" t="s">
        <v>18</v>
      </c>
      <c r="I10" s="10" t="s">
        <v>14</v>
      </c>
      <c r="J10" s="31"/>
    </row>
    <row r="11" spans="1:10" hidden="1" x14ac:dyDescent="0.3">
      <c r="A11" s="8">
        <v>43131</v>
      </c>
      <c r="B11" s="9" t="s">
        <v>15</v>
      </c>
      <c r="C11" s="10" t="s">
        <v>16</v>
      </c>
      <c r="D11" s="11" t="s">
        <v>25</v>
      </c>
      <c r="E11" s="12">
        <v>435000</v>
      </c>
      <c r="F11" s="12">
        <v>43500</v>
      </c>
      <c r="G11" s="12">
        <v>478500</v>
      </c>
      <c r="H11" s="10" t="s">
        <v>18</v>
      </c>
      <c r="I11" s="10" t="s">
        <v>14</v>
      </c>
      <c r="J11" s="31"/>
    </row>
    <row r="12" spans="1:10" hidden="1" x14ac:dyDescent="0.3">
      <c r="A12" s="8">
        <v>43131</v>
      </c>
      <c r="B12" s="9" t="s">
        <v>15</v>
      </c>
      <c r="C12" s="10" t="s">
        <v>16</v>
      </c>
      <c r="D12" s="11" t="s">
        <v>26</v>
      </c>
      <c r="E12" s="12">
        <v>260630</v>
      </c>
      <c r="F12" s="12">
        <v>26063</v>
      </c>
      <c r="G12" s="12">
        <v>286693</v>
      </c>
      <c r="H12" s="10" t="s">
        <v>18</v>
      </c>
      <c r="I12" s="10" t="s">
        <v>14</v>
      </c>
      <c r="J12" s="31"/>
    </row>
    <row r="13" spans="1:10" hidden="1" x14ac:dyDescent="0.3">
      <c r="A13" s="8">
        <v>43131</v>
      </c>
      <c r="B13" s="9" t="s">
        <v>15</v>
      </c>
      <c r="C13" s="10" t="s">
        <v>16</v>
      </c>
      <c r="D13" s="11" t="s">
        <v>27</v>
      </c>
      <c r="E13" s="12">
        <v>457420</v>
      </c>
      <c r="F13" s="12">
        <v>45742</v>
      </c>
      <c r="G13" s="12">
        <v>503162</v>
      </c>
      <c r="H13" s="10" t="s">
        <v>18</v>
      </c>
      <c r="I13" s="10" t="s">
        <v>14</v>
      </c>
      <c r="J13" s="31"/>
    </row>
    <row r="14" spans="1:10" hidden="1" x14ac:dyDescent="0.3">
      <c r="A14" s="8">
        <v>43159</v>
      </c>
      <c r="B14" s="9" t="s">
        <v>15</v>
      </c>
      <c r="C14" s="10" t="s">
        <v>16</v>
      </c>
      <c r="D14" s="11" t="s">
        <v>28</v>
      </c>
      <c r="E14" s="12">
        <v>290000</v>
      </c>
      <c r="F14" s="12">
        <v>29000</v>
      </c>
      <c r="G14" s="12">
        <v>319000</v>
      </c>
      <c r="H14" s="10" t="s">
        <v>18</v>
      </c>
      <c r="I14" s="10" t="s">
        <v>14</v>
      </c>
      <c r="J14" s="31"/>
    </row>
    <row r="15" spans="1:10" hidden="1" x14ac:dyDescent="0.3">
      <c r="A15" s="22" t="s">
        <v>217</v>
      </c>
      <c r="B15" s="23"/>
      <c r="C15" s="23"/>
      <c r="D15" s="24"/>
      <c r="E15" s="14">
        <f>SUM(E4:E14)</f>
        <v>4777070</v>
      </c>
      <c r="F15" s="14">
        <f t="shared" ref="F15:G15" si="1">SUM(F4:F14)</f>
        <v>477707</v>
      </c>
      <c r="G15" s="14">
        <f t="shared" si="1"/>
        <v>5254777</v>
      </c>
      <c r="H15" s="15"/>
      <c r="I15" s="15"/>
      <c r="J15" s="30"/>
    </row>
    <row r="16" spans="1:10" ht="22.5" x14ac:dyDescent="0.3">
      <c r="A16" s="8">
        <v>43102</v>
      </c>
      <c r="B16" s="9" t="s">
        <v>29</v>
      </c>
      <c r="C16" s="10" t="s">
        <v>30</v>
      </c>
      <c r="D16" s="11" t="s">
        <v>31</v>
      </c>
      <c r="E16" s="12">
        <v>1800000</v>
      </c>
      <c r="F16" s="12">
        <v>180000</v>
      </c>
      <c r="G16" s="12">
        <v>1980000</v>
      </c>
      <c r="H16" s="10" t="s">
        <v>18</v>
      </c>
      <c r="I16" s="17" t="s">
        <v>32</v>
      </c>
      <c r="J16" s="31" t="s">
        <v>224</v>
      </c>
    </row>
    <row r="17" spans="1:10" x14ac:dyDescent="0.3">
      <c r="A17" s="8">
        <v>43102</v>
      </c>
      <c r="B17" s="9" t="s">
        <v>29</v>
      </c>
      <c r="C17" s="10" t="s">
        <v>30</v>
      </c>
      <c r="D17" s="11" t="s">
        <v>33</v>
      </c>
      <c r="E17" s="12">
        <v>1800000</v>
      </c>
      <c r="F17" s="12">
        <v>180000</v>
      </c>
      <c r="G17" s="12">
        <v>1980000</v>
      </c>
      <c r="H17" s="10" t="s">
        <v>18</v>
      </c>
      <c r="I17" s="17" t="s">
        <v>32</v>
      </c>
      <c r="J17" s="31" t="s">
        <v>224</v>
      </c>
    </row>
    <row r="18" spans="1:10" x14ac:dyDescent="0.3">
      <c r="A18" s="8">
        <v>43102</v>
      </c>
      <c r="B18" s="9" t="s">
        <v>29</v>
      </c>
      <c r="C18" s="10" t="s">
        <v>30</v>
      </c>
      <c r="D18" s="11" t="s">
        <v>34</v>
      </c>
      <c r="E18" s="12">
        <v>3128921</v>
      </c>
      <c r="F18" s="12">
        <v>312892</v>
      </c>
      <c r="G18" s="12">
        <v>3441813</v>
      </c>
      <c r="H18" s="10" t="s">
        <v>18</v>
      </c>
      <c r="I18" s="17" t="s">
        <v>32</v>
      </c>
      <c r="J18" s="31" t="s">
        <v>224</v>
      </c>
    </row>
    <row r="19" spans="1:10" ht="22.5" x14ac:dyDescent="0.3">
      <c r="A19" s="8">
        <v>43102</v>
      </c>
      <c r="B19" s="9" t="s">
        <v>29</v>
      </c>
      <c r="C19" s="10" t="s">
        <v>30</v>
      </c>
      <c r="D19" s="11" t="s">
        <v>35</v>
      </c>
      <c r="E19" s="12">
        <v>1800000</v>
      </c>
      <c r="F19" s="12">
        <v>180000</v>
      </c>
      <c r="G19" s="12">
        <v>1980000</v>
      </c>
      <c r="H19" s="10" t="s">
        <v>18</v>
      </c>
      <c r="I19" s="17" t="s">
        <v>32</v>
      </c>
      <c r="J19" s="31" t="s">
        <v>224</v>
      </c>
    </row>
    <row r="20" spans="1:10" x14ac:dyDescent="0.3">
      <c r="A20" s="22" t="s">
        <v>217</v>
      </c>
      <c r="B20" s="23"/>
      <c r="C20" s="23"/>
      <c r="D20" s="24"/>
      <c r="E20" s="14">
        <f>SUM(E16:E19)</f>
        <v>8528921</v>
      </c>
      <c r="F20" s="14">
        <f t="shared" ref="F20" si="2">SUM(F16:F19)</f>
        <v>852892</v>
      </c>
      <c r="G20" s="14">
        <f>SUM(G16:G19)</f>
        <v>9381813</v>
      </c>
      <c r="H20" s="15"/>
      <c r="I20" s="15"/>
      <c r="J20" s="30"/>
    </row>
    <row r="21" spans="1:10" ht="22.5" x14ac:dyDescent="0.3">
      <c r="A21" s="8">
        <v>43103</v>
      </c>
      <c r="B21" s="9" t="s">
        <v>40</v>
      </c>
      <c r="C21" s="10" t="s">
        <v>41</v>
      </c>
      <c r="D21" s="11" t="s">
        <v>42</v>
      </c>
      <c r="E21" s="12">
        <v>4000</v>
      </c>
      <c r="F21" s="12">
        <v>400</v>
      </c>
      <c r="G21" s="12">
        <v>4400</v>
      </c>
      <c r="H21" s="10" t="s">
        <v>18</v>
      </c>
      <c r="I21" s="17" t="s">
        <v>32</v>
      </c>
      <c r="J21" s="31" t="s">
        <v>224</v>
      </c>
    </row>
    <row r="22" spans="1:10" ht="22.5" x14ac:dyDescent="0.3">
      <c r="A22" s="8">
        <v>43103</v>
      </c>
      <c r="B22" s="9" t="s">
        <v>40</v>
      </c>
      <c r="C22" s="10" t="s">
        <v>41</v>
      </c>
      <c r="D22" s="11" t="s">
        <v>42</v>
      </c>
      <c r="E22" s="12">
        <v>4000</v>
      </c>
      <c r="F22" s="12">
        <v>400</v>
      </c>
      <c r="G22" s="12">
        <v>4400</v>
      </c>
      <c r="H22" s="10" t="s">
        <v>18</v>
      </c>
      <c r="I22" s="17" t="s">
        <v>32</v>
      </c>
      <c r="J22" s="31" t="s">
        <v>224</v>
      </c>
    </row>
    <row r="23" spans="1:10" x14ac:dyDescent="0.3">
      <c r="A23" s="22" t="s">
        <v>217</v>
      </c>
      <c r="B23" s="23"/>
      <c r="C23" s="23"/>
      <c r="D23" s="24"/>
      <c r="E23" s="14">
        <f>SUM(E21:E22)</f>
        <v>8000</v>
      </c>
      <c r="F23" s="14">
        <f t="shared" ref="F23" si="3">SUM(F21:F22)</f>
        <v>800</v>
      </c>
      <c r="G23" s="14">
        <f>SUM(G21:G22)</f>
        <v>8800</v>
      </c>
      <c r="H23" s="15"/>
      <c r="I23" s="15"/>
      <c r="J23" s="30"/>
    </row>
    <row r="24" spans="1:10" hidden="1" x14ac:dyDescent="0.3">
      <c r="A24" s="8">
        <v>43146</v>
      </c>
      <c r="B24" s="9" t="s">
        <v>43</v>
      </c>
      <c r="C24" s="10" t="s">
        <v>44</v>
      </c>
      <c r="D24" s="11" t="s">
        <v>45</v>
      </c>
      <c r="E24" s="12">
        <v>176000</v>
      </c>
      <c r="F24" s="12">
        <v>17600</v>
      </c>
      <c r="G24" s="12">
        <v>193600</v>
      </c>
      <c r="H24" s="10" t="s">
        <v>18</v>
      </c>
      <c r="I24" s="10" t="s">
        <v>14</v>
      </c>
      <c r="J24" s="31"/>
    </row>
    <row r="25" spans="1:10" hidden="1" x14ac:dyDescent="0.3">
      <c r="A25" s="8">
        <v>43174</v>
      </c>
      <c r="B25" s="9" t="s">
        <v>43</v>
      </c>
      <c r="C25" s="10" t="s">
        <v>44</v>
      </c>
      <c r="D25" s="11" t="s">
        <v>46</v>
      </c>
      <c r="E25" s="12">
        <v>176000</v>
      </c>
      <c r="F25" s="12">
        <v>17600</v>
      </c>
      <c r="G25" s="12">
        <v>193600</v>
      </c>
      <c r="H25" s="10" t="s">
        <v>18</v>
      </c>
      <c r="I25" s="10" t="s">
        <v>14</v>
      </c>
      <c r="J25" s="31"/>
    </row>
    <row r="26" spans="1:10" x14ac:dyDescent="0.3">
      <c r="A26" s="8">
        <v>43115</v>
      </c>
      <c r="B26" s="9" t="s">
        <v>43</v>
      </c>
      <c r="C26" s="10" t="s">
        <v>44</v>
      </c>
      <c r="D26" s="11" t="s">
        <v>47</v>
      </c>
      <c r="E26" s="12">
        <v>176000</v>
      </c>
      <c r="F26" s="12">
        <v>17600</v>
      </c>
      <c r="G26" s="12">
        <v>193600</v>
      </c>
      <c r="H26" s="10" t="s">
        <v>18</v>
      </c>
      <c r="I26" s="17" t="s">
        <v>32</v>
      </c>
      <c r="J26" s="31" t="s">
        <v>224</v>
      </c>
    </row>
    <row r="27" spans="1:10" x14ac:dyDescent="0.3">
      <c r="A27" s="22" t="s">
        <v>217</v>
      </c>
      <c r="B27" s="23"/>
      <c r="C27" s="23"/>
      <c r="D27" s="24"/>
      <c r="E27" s="14">
        <f>SUM(E24:E26)</f>
        <v>528000</v>
      </c>
      <c r="F27" s="14">
        <f t="shared" ref="F27" si="4">SUM(F24:F26)</f>
        <v>52800</v>
      </c>
      <c r="G27" s="14">
        <f>SUM(G24:G26)</f>
        <v>580800</v>
      </c>
      <c r="H27" s="15"/>
      <c r="I27" s="15"/>
      <c r="J27" s="30"/>
    </row>
    <row r="28" spans="1:10" x14ac:dyDescent="0.3">
      <c r="A28" s="8">
        <v>43108</v>
      </c>
      <c r="B28" s="9" t="s">
        <v>48</v>
      </c>
      <c r="C28" s="10" t="s">
        <v>49</v>
      </c>
      <c r="D28" s="11" t="s">
        <v>50</v>
      </c>
      <c r="E28" s="12">
        <v>300000</v>
      </c>
      <c r="F28" s="12">
        <v>30000</v>
      </c>
      <c r="G28" s="12">
        <v>330000</v>
      </c>
      <c r="H28" s="10" t="s">
        <v>18</v>
      </c>
      <c r="I28" s="17" t="s">
        <v>32</v>
      </c>
      <c r="J28" s="31" t="s">
        <v>224</v>
      </c>
    </row>
    <row r="29" spans="1:10" hidden="1" x14ac:dyDescent="0.3">
      <c r="A29" s="8">
        <v>43167</v>
      </c>
      <c r="B29" s="9" t="s">
        <v>48</v>
      </c>
      <c r="C29" s="10" t="s">
        <v>49</v>
      </c>
      <c r="D29" s="11" t="s">
        <v>51</v>
      </c>
      <c r="E29" s="12">
        <v>300000</v>
      </c>
      <c r="F29" s="12">
        <v>30000</v>
      </c>
      <c r="G29" s="12">
        <v>330000</v>
      </c>
      <c r="H29" s="10" t="s">
        <v>18</v>
      </c>
      <c r="I29" s="10" t="s">
        <v>14</v>
      </c>
      <c r="J29" s="31"/>
    </row>
    <row r="30" spans="1:10" hidden="1" x14ac:dyDescent="0.3">
      <c r="A30" s="8">
        <v>43139</v>
      </c>
      <c r="B30" s="9" t="s">
        <v>48</v>
      </c>
      <c r="C30" s="10" t="s">
        <v>49</v>
      </c>
      <c r="D30" s="11" t="s">
        <v>52</v>
      </c>
      <c r="E30" s="12">
        <v>300000</v>
      </c>
      <c r="F30" s="12">
        <v>30000</v>
      </c>
      <c r="G30" s="12">
        <v>330000</v>
      </c>
      <c r="H30" s="10" t="s">
        <v>18</v>
      </c>
      <c r="I30" s="10" t="s">
        <v>14</v>
      </c>
      <c r="J30" s="31"/>
    </row>
    <row r="31" spans="1:10" x14ac:dyDescent="0.3">
      <c r="A31" s="22" t="s">
        <v>217</v>
      </c>
      <c r="B31" s="23"/>
      <c r="C31" s="23"/>
      <c r="D31" s="24"/>
      <c r="E31" s="14">
        <f>SUM(E28:E30)</f>
        <v>900000</v>
      </c>
      <c r="F31" s="14">
        <f t="shared" ref="F31:G31" si="5">SUM(F28:F30)</f>
        <v>90000</v>
      </c>
      <c r="G31" s="14">
        <f t="shared" si="5"/>
        <v>990000</v>
      </c>
      <c r="H31" s="15"/>
      <c r="I31" s="15"/>
      <c r="J31" s="30"/>
    </row>
    <row r="32" spans="1:10" ht="22.5" hidden="1" x14ac:dyDescent="0.3">
      <c r="A32" s="8">
        <v>43158</v>
      </c>
      <c r="B32" s="9" t="s">
        <v>53</v>
      </c>
      <c r="C32" s="10" t="s">
        <v>54</v>
      </c>
      <c r="D32" s="11" t="s">
        <v>55</v>
      </c>
      <c r="E32" s="12">
        <v>474909</v>
      </c>
      <c r="F32" s="12">
        <v>47491</v>
      </c>
      <c r="G32" s="12">
        <v>522400</v>
      </c>
      <c r="H32" s="10" t="s">
        <v>18</v>
      </c>
      <c r="I32" s="10" t="s">
        <v>14</v>
      </c>
      <c r="J32" s="31"/>
    </row>
    <row r="33" spans="1:10" ht="22.5" hidden="1" x14ac:dyDescent="0.3">
      <c r="A33" s="8">
        <v>43186</v>
      </c>
      <c r="B33" s="9" t="s">
        <v>53</v>
      </c>
      <c r="C33" s="10" t="s">
        <v>54</v>
      </c>
      <c r="D33" s="11" t="s">
        <v>56</v>
      </c>
      <c r="E33" s="12">
        <v>528973</v>
      </c>
      <c r="F33" s="12">
        <v>52897</v>
      </c>
      <c r="G33" s="12">
        <v>581870</v>
      </c>
      <c r="H33" s="10" t="s">
        <v>18</v>
      </c>
      <c r="I33" s="10" t="s">
        <v>14</v>
      </c>
      <c r="J33" s="31"/>
    </row>
    <row r="34" spans="1:10" ht="22.5" x14ac:dyDescent="0.3">
      <c r="A34" s="8">
        <v>43129</v>
      </c>
      <c r="B34" s="9" t="s">
        <v>53</v>
      </c>
      <c r="C34" s="10" t="s">
        <v>54</v>
      </c>
      <c r="D34" s="11" t="s">
        <v>57</v>
      </c>
      <c r="E34" s="12">
        <v>515109</v>
      </c>
      <c r="F34" s="12">
        <v>51511</v>
      </c>
      <c r="G34" s="12">
        <v>566620</v>
      </c>
      <c r="H34" s="10" t="s">
        <v>18</v>
      </c>
      <c r="I34" s="17" t="s">
        <v>32</v>
      </c>
      <c r="J34" s="31" t="s">
        <v>224</v>
      </c>
    </row>
    <row r="35" spans="1:10" x14ac:dyDescent="0.3">
      <c r="A35" s="22" t="s">
        <v>217</v>
      </c>
      <c r="B35" s="23"/>
      <c r="C35" s="23"/>
      <c r="D35" s="24"/>
      <c r="E35" s="14">
        <f>SUM(E32:E34)</f>
        <v>1518991</v>
      </c>
      <c r="F35" s="14">
        <f>SUM(F32:F34)</f>
        <v>151899</v>
      </c>
      <c r="G35" s="14">
        <f t="shared" ref="G35" si="6">SUM(G32:G34)</f>
        <v>1670890</v>
      </c>
      <c r="H35" s="15"/>
      <c r="I35" s="15"/>
      <c r="J35" s="30"/>
    </row>
    <row r="36" spans="1:10" hidden="1" x14ac:dyDescent="0.3">
      <c r="A36" s="8">
        <v>43180</v>
      </c>
      <c r="B36" s="9" t="s">
        <v>58</v>
      </c>
      <c r="C36" s="10" t="s">
        <v>59</v>
      </c>
      <c r="D36" s="11" t="s">
        <v>60</v>
      </c>
      <c r="E36" s="12">
        <v>30000</v>
      </c>
      <c r="F36" s="12">
        <v>3000</v>
      </c>
      <c r="G36" s="12">
        <v>33000</v>
      </c>
      <c r="H36" s="10" t="s">
        <v>18</v>
      </c>
      <c r="I36" s="10" t="s">
        <v>14</v>
      </c>
      <c r="J36" s="31"/>
    </row>
    <row r="37" spans="1:10" hidden="1" x14ac:dyDescent="0.3">
      <c r="A37" s="8">
        <v>43187</v>
      </c>
      <c r="B37" s="9" t="s">
        <v>58</v>
      </c>
      <c r="C37" s="10" t="s">
        <v>59</v>
      </c>
      <c r="D37" s="11" t="s">
        <v>60</v>
      </c>
      <c r="E37" s="12">
        <v>10000</v>
      </c>
      <c r="F37" s="12">
        <v>1000</v>
      </c>
      <c r="G37" s="12">
        <v>11000</v>
      </c>
      <c r="H37" s="10" t="s">
        <v>18</v>
      </c>
      <c r="I37" s="10" t="s">
        <v>14</v>
      </c>
      <c r="J37" s="31"/>
    </row>
    <row r="38" spans="1:10" hidden="1" x14ac:dyDescent="0.3">
      <c r="A38" s="8">
        <v>43154</v>
      </c>
      <c r="B38" s="9" t="s">
        <v>58</v>
      </c>
      <c r="C38" s="10" t="s">
        <v>59</v>
      </c>
      <c r="D38" s="11" t="s">
        <v>60</v>
      </c>
      <c r="E38" s="12">
        <v>290000</v>
      </c>
      <c r="F38" s="12">
        <v>29000</v>
      </c>
      <c r="G38" s="12">
        <v>319000</v>
      </c>
      <c r="H38" s="10" t="s">
        <v>18</v>
      </c>
      <c r="I38" s="10" t="s">
        <v>14</v>
      </c>
      <c r="J38" s="31"/>
    </row>
    <row r="39" spans="1:10" hidden="1" x14ac:dyDescent="0.3">
      <c r="A39" s="22" t="s">
        <v>217</v>
      </c>
      <c r="B39" s="23"/>
      <c r="C39" s="23"/>
      <c r="D39" s="24"/>
      <c r="E39" s="14">
        <f>SUM(E36:E38)</f>
        <v>330000</v>
      </c>
      <c r="F39" s="14">
        <f>SUM(F36:F38)</f>
        <v>33000</v>
      </c>
      <c r="G39" s="14">
        <f t="shared" ref="G39" si="7">SUM(G36:G38)</f>
        <v>363000</v>
      </c>
      <c r="H39" s="15"/>
      <c r="I39" s="15"/>
      <c r="J39" s="30"/>
    </row>
    <row r="40" spans="1:10" hidden="1" x14ac:dyDescent="0.3">
      <c r="A40" s="8">
        <v>43157</v>
      </c>
      <c r="B40" s="9" t="s">
        <v>61</v>
      </c>
      <c r="C40" s="10" t="s">
        <v>62</v>
      </c>
      <c r="D40" s="11" t="s">
        <v>63</v>
      </c>
      <c r="E40" s="12">
        <v>395890</v>
      </c>
      <c r="F40" s="12">
        <v>39589</v>
      </c>
      <c r="G40" s="12">
        <v>435479</v>
      </c>
      <c r="H40" s="10" t="s">
        <v>18</v>
      </c>
      <c r="I40" s="10" t="s">
        <v>14</v>
      </c>
      <c r="J40" s="31"/>
    </row>
    <row r="41" spans="1:10" hidden="1" x14ac:dyDescent="0.3">
      <c r="A41" s="8">
        <v>43157</v>
      </c>
      <c r="B41" s="9" t="s">
        <v>61</v>
      </c>
      <c r="C41" s="10" t="s">
        <v>62</v>
      </c>
      <c r="D41" s="11" t="s">
        <v>64</v>
      </c>
      <c r="E41" s="12">
        <v>328152</v>
      </c>
      <c r="F41" s="12">
        <v>32815</v>
      </c>
      <c r="G41" s="12">
        <v>360967</v>
      </c>
      <c r="H41" s="10" t="s">
        <v>18</v>
      </c>
      <c r="I41" s="10" t="s">
        <v>14</v>
      </c>
      <c r="J41" s="31"/>
    </row>
    <row r="42" spans="1:10" hidden="1" x14ac:dyDescent="0.3">
      <c r="A42" s="8">
        <v>43185</v>
      </c>
      <c r="B42" s="9" t="s">
        <v>61</v>
      </c>
      <c r="C42" s="10" t="s">
        <v>62</v>
      </c>
      <c r="D42" s="11" t="s">
        <v>64</v>
      </c>
      <c r="E42" s="12">
        <v>323800</v>
      </c>
      <c r="F42" s="12">
        <v>32380</v>
      </c>
      <c r="G42" s="12">
        <v>356180</v>
      </c>
      <c r="H42" s="10" t="s">
        <v>18</v>
      </c>
      <c r="I42" s="10" t="s">
        <v>14</v>
      </c>
      <c r="J42" s="31"/>
    </row>
    <row r="43" spans="1:10" hidden="1" x14ac:dyDescent="0.3">
      <c r="A43" s="8">
        <v>43125</v>
      </c>
      <c r="B43" s="9" t="s">
        <v>61</v>
      </c>
      <c r="C43" s="10" t="s">
        <v>62</v>
      </c>
      <c r="D43" s="11" t="s">
        <v>65</v>
      </c>
      <c r="E43" s="12">
        <v>395890</v>
      </c>
      <c r="F43" s="12">
        <v>39589</v>
      </c>
      <c r="G43" s="12">
        <v>435479</v>
      </c>
      <c r="H43" s="10" t="s">
        <v>18</v>
      </c>
      <c r="I43" s="10" t="s">
        <v>14</v>
      </c>
      <c r="J43" s="31"/>
    </row>
    <row r="44" spans="1:10" hidden="1" x14ac:dyDescent="0.3">
      <c r="A44" s="8">
        <v>43157</v>
      </c>
      <c r="B44" s="9" t="s">
        <v>61</v>
      </c>
      <c r="C44" s="10" t="s">
        <v>62</v>
      </c>
      <c r="D44" s="11" t="s">
        <v>66</v>
      </c>
      <c r="E44" s="12">
        <v>13861</v>
      </c>
      <c r="F44" s="12">
        <v>1386</v>
      </c>
      <c r="G44" s="12">
        <v>15247</v>
      </c>
      <c r="H44" s="10" t="s">
        <v>18</v>
      </c>
      <c r="I44" s="10" t="s">
        <v>14</v>
      </c>
      <c r="J44" s="31"/>
    </row>
    <row r="45" spans="1:10" hidden="1" x14ac:dyDescent="0.3">
      <c r="A45" s="8">
        <v>43185</v>
      </c>
      <c r="B45" s="9" t="s">
        <v>61</v>
      </c>
      <c r="C45" s="10" t="s">
        <v>62</v>
      </c>
      <c r="D45" s="11" t="s">
        <v>63</v>
      </c>
      <c r="E45" s="12">
        <v>395890</v>
      </c>
      <c r="F45" s="12">
        <v>39589</v>
      </c>
      <c r="G45" s="12">
        <v>435479</v>
      </c>
      <c r="H45" s="10" t="s">
        <v>18</v>
      </c>
      <c r="I45" s="10" t="s">
        <v>14</v>
      </c>
      <c r="J45" s="31"/>
    </row>
    <row r="46" spans="1:10" hidden="1" x14ac:dyDescent="0.3">
      <c r="A46" s="8">
        <v>43125</v>
      </c>
      <c r="B46" s="9" t="s">
        <v>61</v>
      </c>
      <c r="C46" s="10" t="s">
        <v>62</v>
      </c>
      <c r="D46" s="11" t="s">
        <v>67</v>
      </c>
      <c r="E46" s="12">
        <v>13861</v>
      </c>
      <c r="F46" s="12">
        <v>1386</v>
      </c>
      <c r="G46" s="12">
        <v>15247</v>
      </c>
      <c r="H46" s="10" t="s">
        <v>18</v>
      </c>
      <c r="I46" s="10" t="s">
        <v>14</v>
      </c>
      <c r="J46" s="31"/>
    </row>
    <row r="47" spans="1:10" hidden="1" x14ac:dyDescent="0.3">
      <c r="A47" s="8">
        <v>43125</v>
      </c>
      <c r="B47" s="9" t="s">
        <v>61</v>
      </c>
      <c r="C47" s="10" t="s">
        <v>62</v>
      </c>
      <c r="D47" s="11" t="s">
        <v>68</v>
      </c>
      <c r="E47" s="12">
        <v>219377</v>
      </c>
      <c r="F47" s="12">
        <v>21937</v>
      </c>
      <c r="G47" s="12">
        <v>241314</v>
      </c>
      <c r="H47" s="10" t="s">
        <v>18</v>
      </c>
      <c r="I47" s="10" t="s">
        <v>14</v>
      </c>
      <c r="J47" s="31"/>
    </row>
    <row r="48" spans="1:10" hidden="1" x14ac:dyDescent="0.3">
      <c r="A48" s="8">
        <v>43185</v>
      </c>
      <c r="B48" s="9" t="s">
        <v>61</v>
      </c>
      <c r="C48" s="10" t="s">
        <v>62</v>
      </c>
      <c r="D48" s="11" t="s">
        <v>66</v>
      </c>
      <c r="E48" s="12">
        <v>13861</v>
      </c>
      <c r="F48" s="12">
        <v>1386</v>
      </c>
      <c r="G48" s="12">
        <v>15247</v>
      </c>
      <c r="H48" s="10" t="s">
        <v>18</v>
      </c>
      <c r="I48" s="10" t="s">
        <v>14</v>
      </c>
      <c r="J48" s="31"/>
    </row>
    <row r="49" spans="1:10" hidden="1" x14ac:dyDescent="0.3">
      <c r="A49" s="22" t="s">
        <v>217</v>
      </c>
      <c r="B49" s="23"/>
      <c r="C49" s="23"/>
      <c r="D49" s="24"/>
      <c r="E49" s="14">
        <f>SUM(E40:E48)</f>
        <v>2100582</v>
      </c>
      <c r="F49" s="14">
        <f>SUM(F40:F48)</f>
        <v>210057</v>
      </c>
      <c r="G49" s="14">
        <f t="shared" ref="G49" si="8">SUM(G40:G48)</f>
        <v>2310639</v>
      </c>
      <c r="H49" s="15"/>
      <c r="I49" s="15"/>
      <c r="J49" s="30"/>
    </row>
    <row r="50" spans="1:10" hidden="1" x14ac:dyDescent="0.3">
      <c r="A50" s="8">
        <v>43181</v>
      </c>
      <c r="B50" s="9" t="s">
        <v>69</v>
      </c>
      <c r="C50" s="10" t="s">
        <v>70</v>
      </c>
      <c r="D50" s="11" t="s">
        <v>71</v>
      </c>
      <c r="E50" s="12">
        <v>17783</v>
      </c>
      <c r="F50" s="12">
        <v>1778</v>
      </c>
      <c r="G50" s="12">
        <v>19561</v>
      </c>
      <c r="H50" s="10" t="s">
        <v>18</v>
      </c>
      <c r="I50" s="10" t="s">
        <v>14</v>
      </c>
      <c r="J50" s="31"/>
    </row>
    <row r="51" spans="1:10" x14ac:dyDescent="0.3">
      <c r="A51" s="8">
        <v>43122</v>
      </c>
      <c r="B51" s="9" t="s">
        <v>69</v>
      </c>
      <c r="C51" s="10" t="s">
        <v>70</v>
      </c>
      <c r="D51" s="11" t="s">
        <v>72</v>
      </c>
      <c r="E51" s="12">
        <v>40504</v>
      </c>
      <c r="F51" s="12">
        <v>4050</v>
      </c>
      <c r="G51" s="12">
        <v>44554</v>
      </c>
      <c r="H51" s="10" t="s">
        <v>18</v>
      </c>
      <c r="I51" s="17" t="s">
        <v>32</v>
      </c>
      <c r="J51" s="31" t="s">
        <v>224</v>
      </c>
    </row>
    <row r="52" spans="1:10" hidden="1" x14ac:dyDescent="0.3">
      <c r="A52" s="8">
        <v>43153</v>
      </c>
      <c r="B52" s="9" t="s">
        <v>69</v>
      </c>
      <c r="C52" s="10" t="s">
        <v>70</v>
      </c>
      <c r="D52" s="11" t="s">
        <v>71</v>
      </c>
      <c r="E52" s="12">
        <v>56665</v>
      </c>
      <c r="F52" s="12">
        <v>5666</v>
      </c>
      <c r="G52" s="12">
        <v>62331</v>
      </c>
      <c r="H52" s="10" t="s">
        <v>18</v>
      </c>
      <c r="I52" s="10" t="s">
        <v>14</v>
      </c>
      <c r="J52" s="31"/>
    </row>
    <row r="53" spans="1:10" x14ac:dyDescent="0.3">
      <c r="A53" s="22" t="s">
        <v>217</v>
      </c>
      <c r="B53" s="23"/>
      <c r="C53" s="23"/>
      <c r="D53" s="24"/>
      <c r="E53" s="14">
        <f>SUM(E50:E52)</f>
        <v>114952</v>
      </c>
      <c r="F53" s="14">
        <f>SUM(F50:F52)</f>
        <v>11494</v>
      </c>
      <c r="G53" s="14">
        <f t="shared" ref="G53" si="9">SUM(G50:G52)</f>
        <v>126446</v>
      </c>
      <c r="H53" s="15"/>
      <c r="I53" s="15"/>
      <c r="J53" s="30"/>
    </row>
    <row r="54" spans="1:10" hidden="1" x14ac:dyDescent="0.3">
      <c r="A54" s="8">
        <v>43157</v>
      </c>
      <c r="B54" s="9" t="s">
        <v>73</v>
      </c>
      <c r="C54" s="10" t="s">
        <v>74</v>
      </c>
      <c r="D54" s="11" t="s">
        <v>75</v>
      </c>
      <c r="E54" s="12">
        <v>1427273</v>
      </c>
      <c r="F54" s="12">
        <v>142727</v>
      </c>
      <c r="G54" s="12">
        <v>1570000</v>
      </c>
      <c r="H54" s="10" t="s">
        <v>18</v>
      </c>
      <c r="I54" s="10" t="s">
        <v>14</v>
      </c>
      <c r="J54" s="31"/>
    </row>
    <row r="55" spans="1:10" hidden="1" x14ac:dyDescent="0.3">
      <c r="A55" s="8">
        <v>43126</v>
      </c>
      <c r="B55" s="9" t="s">
        <v>73</v>
      </c>
      <c r="C55" s="10" t="s">
        <v>74</v>
      </c>
      <c r="D55" s="11" t="s">
        <v>76</v>
      </c>
      <c r="E55" s="12">
        <v>1427273</v>
      </c>
      <c r="F55" s="12">
        <v>142727</v>
      </c>
      <c r="G55" s="12">
        <v>1570000</v>
      </c>
      <c r="H55" s="10" t="s">
        <v>18</v>
      </c>
      <c r="I55" s="10" t="s">
        <v>14</v>
      </c>
      <c r="J55" s="31"/>
    </row>
    <row r="56" spans="1:10" hidden="1" x14ac:dyDescent="0.3">
      <c r="A56" s="8">
        <v>43185</v>
      </c>
      <c r="B56" s="9" t="s">
        <v>73</v>
      </c>
      <c r="C56" s="10" t="s">
        <v>74</v>
      </c>
      <c r="D56" s="11" t="s">
        <v>77</v>
      </c>
      <c r="E56" s="12">
        <v>1427273</v>
      </c>
      <c r="F56" s="12">
        <v>142727</v>
      </c>
      <c r="G56" s="12">
        <v>1570000</v>
      </c>
      <c r="H56" s="10" t="s">
        <v>18</v>
      </c>
      <c r="I56" s="10" t="s">
        <v>14</v>
      </c>
      <c r="J56" s="31"/>
    </row>
    <row r="57" spans="1:10" hidden="1" x14ac:dyDescent="0.3">
      <c r="A57" s="22" t="s">
        <v>217</v>
      </c>
      <c r="B57" s="23"/>
      <c r="C57" s="23"/>
      <c r="D57" s="24"/>
      <c r="E57" s="14">
        <f>SUM(E54:E56)</f>
        <v>4281819</v>
      </c>
      <c r="F57" s="14">
        <f>SUM(F54:F56)</f>
        <v>428181</v>
      </c>
      <c r="G57" s="14">
        <f t="shared" ref="G57" si="10">SUM(G54:G56)</f>
        <v>4710000</v>
      </c>
      <c r="H57" s="15"/>
      <c r="I57" s="15"/>
      <c r="J57" s="30"/>
    </row>
    <row r="58" spans="1:10" hidden="1" x14ac:dyDescent="0.3">
      <c r="A58" s="8">
        <v>43159</v>
      </c>
      <c r="B58" s="9" t="s">
        <v>78</v>
      </c>
      <c r="C58" s="10" t="s">
        <v>79</v>
      </c>
      <c r="D58" s="11" t="s">
        <v>80</v>
      </c>
      <c r="E58" s="12">
        <v>1170000</v>
      </c>
      <c r="F58" s="12">
        <v>117000</v>
      </c>
      <c r="G58" s="12">
        <v>1287000</v>
      </c>
      <c r="H58" s="10" t="s">
        <v>18</v>
      </c>
      <c r="I58" s="10" t="s">
        <v>14</v>
      </c>
      <c r="J58" s="31"/>
    </row>
    <row r="59" spans="1:10" hidden="1" x14ac:dyDescent="0.3">
      <c r="A59" s="8">
        <v>43190</v>
      </c>
      <c r="B59" s="9" t="s">
        <v>78</v>
      </c>
      <c r="C59" s="10" t="s">
        <v>79</v>
      </c>
      <c r="D59" s="11" t="s">
        <v>81</v>
      </c>
      <c r="E59" s="12">
        <v>1455000</v>
      </c>
      <c r="F59" s="12">
        <v>145500</v>
      </c>
      <c r="G59" s="12">
        <v>1600500</v>
      </c>
      <c r="H59" s="10" t="s">
        <v>18</v>
      </c>
      <c r="I59" s="10" t="s">
        <v>14</v>
      </c>
      <c r="J59" s="31"/>
    </row>
    <row r="60" spans="1:10" hidden="1" x14ac:dyDescent="0.3">
      <c r="A60" s="8">
        <v>43131</v>
      </c>
      <c r="B60" s="9" t="s">
        <v>78</v>
      </c>
      <c r="C60" s="10" t="s">
        <v>79</v>
      </c>
      <c r="D60" s="11" t="s">
        <v>82</v>
      </c>
      <c r="E60" s="12">
        <v>1227500</v>
      </c>
      <c r="F60" s="12">
        <v>122750</v>
      </c>
      <c r="G60" s="12">
        <v>1350250</v>
      </c>
      <c r="H60" s="10" t="s">
        <v>18</v>
      </c>
      <c r="I60" s="10" t="s">
        <v>14</v>
      </c>
      <c r="J60" s="31"/>
    </row>
    <row r="61" spans="1:10" hidden="1" x14ac:dyDescent="0.3">
      <c r="A61" s="22" t="s">
        <v>217</v>
      </c>
      <c r="B61" s="23"/>
      <c r="C61" s="23"/>
      <c r="D61" s="24"/>
      <c r="E61" s="14">
        <f>SUM(E58:E60)</f>
        <v>3852500</v>
      </c>
      <c r="F61" s="14">
        <f>SUM(F58:F60)</f>
        <v>385250</v>
      </c>
      <c r="G61" s="14">
        <f t="shared" ref="G61" si="11">SUM(G58:G60)</f>
        <v>4237750</v>
      </c>
      <c r="H61" s="15"/>
      <c r="I61" s="15"/>
      <c r="J61" s="30"/>
    </row>
    <row r="62" spans="1:10" hidden="1" x14ac:dyDescent="0.3">
      <c r="A62" s="8">
        <v>43160</v>
      </c>
      <c r="B62" s="9" t="s">
        <v>83</v>
      </c>
      <c r="C62" s="10" t="s">
        <v>84</v>
      </c>
      <c r="D62" s="11" t="s">
        <v>85</v>
      </c>
      <c r="E62" s="12">
        <v>650000</v>
      </c>
      <c r="F62" s="12">
        <v>65000</v>
      </c>
      <c r="G62" s="12">
        <v>715000</v>
      </c>
      <c r="H62" s="10" t="s">
        <v>18</v>
      </c>
      <c r="I62" s="10" t="s">
        <v>14</v>
      </c>
      <c r="J62" s="31"/>
    </row>
    <row r="63" spans="1:10" hidden="1" x14ac:dyDescent="0.3">
      <c r="A63" s="8">
        <v>43132</v>
      </c>
      <c r="B63" s="9" t="s">
        <v>83</v>
      </c>
      <c r="C63" s="10" t="s">
        <v>84</v>
      </c>
      <c r="D63" s="11" t="s">
        <v>86</v>
      </c>
      <c r="E63" s="12">
        <v>650000</v>
      </c>
      <c r="F63" s="12">
        <v>65000</v>
      </c>
      <c r="G63" s="12">
        <v>715000</v>
      </c>
      <c r="H63" s="10" t="s">
        <v>18</v>
      </c>
      <c r="I63" s="10" t="s">
        <v>14</v>
      </c>
      <c r="J63" s="31"/>
    </row>
    <row r="64" spans="1:10" hidden="1" x14ac:dyDescent="0.3">
      <c r="A64" s="8">
        <v>43101</v>
      </c>
      <c r="B64" s="9" t="s">
        <v>83</v>
      </c>
      <c r="C64" s="10" t="s">
        <v>84</v>
      </c>
      <c r="D64" s="11" t="s">
        <v>87</v>
      </c>
      <c r="E64" s="12">
        <v>650000</v>
      </c>
      <c r="F64" s="12">
        <v>65000</v>
      </c>
      <c r="G64" s="12">
        <v>715000</v>
      </c>
      <c r="H64" s="10" t="s">
        <v>18</v>
      </c>
      <c r="I64" s="10" t="s">
        <v>32</v>
      </c>
      <c r="J64" s="31"/>
    </row>
    <row r="65" spans="1:10" hidden="1" x14ac:dyDescent="0.3">
      <c r="A65" s="22" t="s">
        <v>217</v>
      </c>
      <c r="B65" s="23"/>
      <c r="C65" s="23"/>
      <c r="D65" s="24"/>
      <c r="E65" s="14">
        <f>SUM(E62:E64)</f>
        <v>1950000</v>
      </c>
      <c r="F65" s="14">
        <f>SUM(F62:F64)</f>
        <v>195000</v>
      </c>
      <c r="G65" s="14">
        <f t="shared" ref="G65" si="12">SUM(G62:G64)</f>
        <v>2145000</v>
      </c>
      <c r="H65" s="15"/>
      <c r="I65" s="15"/>
      <c r="J65" s="30"/>
    </row>
    <row r="66" spans="1:10" x14ac:dyDescent="0.3">
      <c r="A66" s="8">
        <v>43103</v>
      </c>
      <c r="B66" s="9" t="s">
        <v>88</v>
      </c>
      <c r="C66" s="10" t="s">
        <v>89</v>
      </c>
      <c r="D66" s="11" t="s">
        <v>90</v>
      </c>
      <c r="E66" s="12">
        <v>12500000</v>
      </c>
      <c r="F66" s="12">
        <v>1250000</v>
      </c>
      <c r="G66" s="12">
        <v>13750000</v>
      </c>
      <c r="H66" s="10" t="s">
        <v>18</v>
      </c>
      <c r="I66" s="17" t="s">
        <v>32</v>
      </c>
      <c r="J66" s="31" t="s">
        <v>224</v>
      </c>
    </row>
    <row r="67" spans="1:10" x14ac:dyDescent="0.3">
      <c r="A67" s="22" t="s">
        <v>217</v>
      </c>
      <c r="B67" s="23"/>
      <c r="C67" s="23"/>
      <c r="D67" s="24"/>
      <c r="E67" s="14">
        <f>SUM(E66)</f>
        <v>12500000</v>
      </c>
      <c r="F67" s="14">
        <f t="shared" ref="F67:G67" si="13">SUM(F66)</f>
        <v>1250000</v>
      </c>
      <c r="G67" s="14">
        <f t="shared" si="13"/>
        <v>13750000</v>
      </c>
      <c r="H67" s="15"/>
      <c r="I67" s="15"/>
      <c r="J67" s="30"/>
    </row>
    <row r="68" spans="1:10" hidden="1" x14ac:dyDescent="0.3">
      <c r="A68" s="8">
        <v>43123</v>
      </c>
      <c r="B68" s="9" t="s">
        <v>91</v>
      </c>
      <c r="C68" s="10" t="s">
        <v>92</v>
      </c>
      <c r="D68" s="11" t="s">
        <v>93</v>
      </c>
      <c r="E68" s="12">
        <v>7654000</v>
      </c>
      <c r="F68" s="12">
        <v>765400</v>
      </c>
      <c r="G68" s="12">
        <v>8419400</v>
      </c>
      <c r="H68" s="10" t="s">
        <v>13</v>
      </c>
      <c r="I68" s="10" t="s">
        <v>14</v>
      </c>
      <c r="J68" s="31"/>
    </row>
    <row r="69" spans="1:10" hidden="1" x14ac:dyDescent="0.3">
      <c r="A69" s="8">
        <v>43151</v>
      </c>
      <c r="B69" s="9" t="s">
        <v>91</v>
      </c>
      <c r="C69" s="10" t="s">
        <v>92</v>
      </c>
      <c r="D69" s="11" t="s">
        <v>94</v>
      </c>
      <c r="E69" s="12">
        <v>7654000</v>
      </c>
      <c r="F69" s="12">
        <v>765400</v>
      </c>
      <c r="G69" s="12">
        <v>8419400</v>
      </c>
      <c r="H69" s="10" t="s">
        <v>18</v>
      </c>
      <c r="I69" s="10" t="s">
        <v>14</v>
      </c>
      <c r="J69" s="31"/>
    </row>
    <row r="70" spans="1:10" hidden="1" x14ac:dyDescent="0.3">
      <c r="A70" s="8">
        <v>43180</v>
      </c>
      <c r="B70" s="9" t="s">
        <v>91</v>
      </c>
      <c r="C70" s="10" t="s">
        <v>92</v>
      </c>
      <c r="D70" s="11" t="s">
        <v>94</v>
      </c>
      <c r="E70" s="12">
        <v>7654000</v>
      </c>
      <c r="F70" s="12">
        <v>765400</v>
      </c>
      <c r="G70" s="12">
        <v>8419400</v>
      </c>
      <c r="H70" s="10" t="s">
        <v>18</v>
      </c>
      <c r="I70" s="10" t="s">
        <v>14</v>
      </c>
      <c r="J70" s="31"/>
    </row>
    <row r="71" spans="1:10" hidden="1" x14ac:dyDescent="0.3">
      <c r="A71" s="22" t="s">
        <v>217</v>
      </c>
      <c r="B71" s="23"/>
      <c r="C71" s="23"/>
      <c r="D71" s="24"/>
      <c r="E71" s="14">
        <f>SUM(E68:E70)</f>
        <v>22962000</v>
      </c>
      <c r="F71" s="14">
        <f>SUM(F68:F70)</f>
        <v>2296200</v>
      </c>
      <c r="G71" s="14">
        <f t="shared" ref="G71" si="14">SUM(G68:G70)</f>
        <v>25258200</v>
      </c>
      <c r="H71" s="15"/>
      <c r="I71" s="15"/>
      <c r="J71" s="30"/>
    </row>
    <row r="72" spans="1:10" hidden="1" x14ac:dyDescent="0.3">
      <c r="A72" s="8">
        <v>43159</v>
      </c>
      <c r="B72" s="9" t="s">
        <v>103</v>
      </c>
      <c r="C72" s="10" t="s">
        <v>104</v>
      </c>
      <c r="D72" s="11" t="s">
        <v>105</v>
      </c>
      <c r="E72" s="12">
        <v>539000</v>
      </c>
      <c r="F72" s="12">
        <v>53900</v>
      </c>
      <c r="G72" s="12">
        <v>592900</v>
      </c>
      <c r="H72" s="10" t="s">
        <v>18</v>
      </c>
      <c r="I72" s="10" t="s">
        <v>14</v>
      </c>
      <c r="J72" s="31"/>
    </row>
    <row r="73" spans="1:10" hidden="1" x14ac:dyDescent="0.3">
      <c r="A73" s="8">
        <v>43190</v>
      </c>
      <c r="B73" s="9" t="s">
        <v>103</v>
      </c>
      <c r="C73" s="10" t="s">
        <v>104</v>
      </c>
      <c r="D73" s="11" t="s">
        <v>106</v>
      </c>
      <c r="E73" s="12">
        <v>374000</v>
      </c>
      <c r="F73" s="12">
        <v>37400</v>
      </c>
      <c r="G73" s="12">
        <v>411400</v>
      </c>
      <c r="H73" s="10" t="s">
        <v>18</v>
      </c>
      <c r="I73" s="10" t="s">
        <v>14</v>
      </c>
      <c r="J73" s="31"/>
    </row>
    <row r="74" spans="1:10" hidden="1" x14ac:dyDescent="0.3">
      <c r="A74" s="8">
        <v>43131</v>
      </c>
      <c r="B74" s="9" t="s">
        <v>103</v>
      </c>
      <c r="C74" s="10" t="s">
        <v>104</v>
      </c>
      <c r="D74" s="11" t="s">
        <v>107</v>
      </c>
      <c r="E74" s="12">
        <v>319000</v>
      </c>
      <c r="F74" s="12">
        <v>31900</v>
      </c>
      <c r="G74" s="12">
        <v>350900</v>
      </c>
      <c r="H74" s="10" t="s">
        <v>18</v>
      </c>
      <c r="I74" s="10" t="s">
        <v>14</v>
      </c>
      <c r="J74" s="31"/>
    </row>
    <row r="75" spans="1:10" hidden="1" x14ac:dyDescent="0.3">
      <c r="A75" s="22" t="s">
        <v>217</v>
      </c>
      <c r="B75" s="23"/>
      <c r="C75" s="23"/>
      <c r="D75" s="24"/>
      <c r="E75" s="14">
        <f>SUM(E72:E74)</f>
        <v>1232000</v>
      </c>
      <c r="F75" s="14">
        <f t="shared" ref="F75:G75" si="15">SUM(F72:F74)</f>
        <v>123200</v>
      </c>
      <c r="G75" s="14">
        <f t="shared" si="15"/>
        <v>1355200</v>
      </c>
      <c r="H75" s="15"/>
      <c r="I75" s="15"/>
      <c r="J75" s="30"/>
    </row>
    <row r="76" spans="1:10" hidden="1" x14ac:dyDescent="0.3">
      <c r="A76" s="8">
        <v>43118</v>
      </c>
      <c r="B76" s="9" t="s">
        <v>108</v>
      </c>
      <c r="C76" s="10" t="s">
        <v>109</v>
      </c>
      <c r="D76" s="11" t="s">
        <v>110</v>
      </c>
      <c r="E76" s="12">
        <v>4370000</v>
      </c>
      <c r="F76" s="12">
        <v>437000</v>
      </c>
      <c r="G76" s="12">
        <v>4807000</v>
      </c>
      <c r="H76" s="10" t="s">
        <v>18</v>
      </c>
      <c r="I76" s="10" t="s">
        <v>14</v>
      </c>
      <c r="J76" s="31"/>
    </row>
    <row r="77" spans="1:10" hidden="1" x14ac:dyDescent="0.3">
      <c r="A77" s="8">
        <v>43168</v>
      </c>
      <c r="B77" s="9" t="s">
        <v>108</v>
      </c>
      <c r="C77" s="10" t="s">
        <v>109</v>
      </c>
      <c r="D77" s="11" t="s">
        <v>111</v>
      </c>
      <c r="E77" s="12">
        <v>4070000</v>
      </c>
      <c r="F77" s="12">
        <v>407000</v>
      </c>
      <c r="G77" s="12">
        <v>4477000</v>
      </c>
      <c r="H77" s="10" t="s">
        <v>18</v>
      </c>
      <c r="I77" s="10" t="s">
        <v>14</v>
      </c>
      <c r="J77" s="31"/>
    </row>
    <row r="78" spans="1:10" x14ac:dyDescent="0.3">
      <c r="A78" s="8">
        <v>43110</v>
      </c>
      <c r="B78" s="9" t="s">
        <v>108</v>
      </c>
      <c r="C78" s="10" t="s">
        <v>109</v>
      </c>
      <c r="D78" s="11" t="s">
        <v>112</v>
      </c>
      <c r="E78" s="12">
        <v>500000</v>
      </c>
      <c r="F78" s="12">
        <v>50000</v>
      </c>
      <c r="G78" s="12">
        <v>550000</v>
      </c>
      <c r="H78" s="10" t="s">
        <v>18</v>
      </c>
      <c r="I78" s="17" t="s">
        <v>32</v>
      </c>
      <c r="J78" s="31" t="s">
        <v>224</v>
      </c>
    </row>
    <row r="79" spans="1:10" hidden="1" x14ac:dyDescent="0.3">
      <c r="A79" s="8">
        <v>43220</v>
      </c>
      <c r="B79" s="9" t="s">
        <v>108</v>
      </c>
      <c r="C79" s="10" t="s">
        <v>109</v>
      </c>
      <c r="D79" s="11" t="s">
        <v>113</v>
      </c>
      <c r="E79" s="12">
        <v>9050000</v>
      </c>
      <c r="F79" s="12">
        <v>905000</v>
      </c>
      <c r="G79" s="12">
        <v>9955000</v>
      </c>
      <c r="H79" s="10" t="s">
        <v>18</v>
      </c>
      <c r="I79" s="10" t="s">
        <v>14</v>
      </c>
      <c r="J79" s="31"/>
    </row>
    <row r="80" spans="1:10" hidden="1" x14ac:dyDescent="0.3">
      <c r="A80" s="8">
        <v>43141</v>
      </c>
      <c r="B80" s="9" t="s">
        <v>108</v>
      </c>
      <c r="C80" s="10" t="s">
        <v>109</v>
      </c>
      <c r="D80" s="11" t="s">
        <v>114</v>
      </c>
      <c r="E80" s="12">
        <v>500000</v>
      </c>
      <c r="F80" s="12">
        <v>50000</v>
      </c>
      <c r="G80" s="12">
        <v>550000</v>
      </c>
      <c r="H80" s="10" t="s">
        <v>18</v>
      </c>
      <c r="I80" s="10" t="s">
        <v>14</v>
      </c>
      <c r="J80" s="31"/>
    </row>
    <row r="81" spans="1:10" hidden="1" x14ac:dyDescent="0.3">
      <c r="A81" s="8">
        <v>43169</v>
      </c>
      <c r="B81" s="9" t="s">
        <v>108</v>
      </c>
      <c r="C81" s="10" t="s">
        <v>109</v>
      </c>
      <c r="D81" s="11" t="s">
        <v>111</v>
      </c>
      <c r="E81" s="12">
        <v>500000</v>
      </c>
      <c r="F81" s="12">
        <v>50000</v>
      </c>
      <c r="G81" s="12">
        <v>550000</v>
      </c>
      <c r="H81" s="10" t="s">
        <v>18</v>
      </c>
      <c r="I81" s="10" t="s">
        <v>14</v>
      </c>
      <c r="J81" s="31"/>
    </row>
    <row r="82" spans="1:10" x14ac:dyDescent="0.3">
      <c r="A82" s="22" t="s">
        <v>217</v>
      </c>
      <c r="B82" s="23"/>
      <c r="C82" s="23"/>
      <c r="D82" s="24"/>
      <c r="E82" s="14">
        <f>SUM(E76:E81)</f>
        <v>18990000</v>
      </c>
      <c r="F82" s="14">
        <f t="shared" ref="F82:G82" si="16">SUM(F76:F81)</f>
        <v>1899000</v>
      </c>
      <c r="G82" s="14">
        <f t="shared" si="16"/>
        <v>20889000</v>
      </c>
      <c r="H82" s="15"/>
      <c r="I82" s="15"/>
      <c r="J82" s="30"/>
    </row>
    <row r="83" spans="1:10" hidden="1" x14ac:dyDescent="0.3">
      <c r="A83" s="8">
        <v>43166</v>
      </c>
      <c r="B83" s="9" t="s">
        <v>115</v>
      </c>
      <c r="C83" s="10" t="s">
        <v>116</v>
      </c>
      <c r="D83" s="11" t="s">
        <v>117</v>
      </c>
      <c r="E83" s="12">
        <v>120000</v>
      </c>
      <c r="F83" s="12">
        <v>12000</v>
      </c>
      <c r="G83" s="12">
        <v>132000</v>
      </c>
      <c r="H83" s="10" t="s">
        <v>18</v>
      </c>
      <c r="I83" s="10" t="s">
        <v>14</v>
      </c>
      <c r="J83" s="31"/>
    </row>
    <row r="84" spans="1:10" hidden="1" x14ac:dyDescent="0.3">
      <c r="A84" s="8">
        <v>43178</v>
      </c>
      <c r="B84" s="9" t="s">
        <v>115</v>
      </c>
      <c r="C84" s="10" t="s">
        <v>116</v>
      </c>
      <c r="D84" s="11" t="s">
        <v>117</v>
      </c>
      <c r="E84" s="12">
        <v>120000</v>
      </c>
      <c r="F84" s="12">
        <v>12000</v>
      </c>
      <c r="G84" s="12">
        <v>132000</v>
      </c>
      <c r="H84" s="10" t="s">
        <v>18</v>
      </c>
      <c r="I84" s="10" t="s">
        <v>14</v>
      </c>
      <c r="J84" s="31"/>
    </row>
    <row r="85" spans="1:10" hidden="1" x14ac:dyDescent="0.3">
      <c r="A85" s="8">
        <v>43138</v>
      </c>
      <c r="B85" s="9" t="s">
        <v>115</v>
      </c>
      <c r="C85" s="10" t="s">
        <v>116</v>
      </c>
      <c r="D85" s="11" t="s">
        <v>117</v>
      </c>
      <c r="E85" s="12">
        <v>120000</v>
      </c>
      <c r="F85" s="12">
        <v>12000</v>
      </c>
      <c r="G85" s="12">
        <v>132000</v>
      </c>
      <c r="H85" s="10" t="s">
        <v>18</v>
      </c>
      <c r="I85" s="10" t="s">
        <v>14</v>
      </c>
      <c r="J85" s="31"/>
    </row>
    <row r="86" spans="1:10" hidden="1" x14ac:dyDescent="0.3">
      <c r="A86" s="8">
        <v>43151</v>
      </c>
      <c r="B86" s="9" t="s">
        <v>115</v>
      </c>
      <c r="C86" s="10" t="s">
        <v>116</v>
      </c>
      <c r="D86" s="11" t="s">
        <v>118</v>
      </c>
      <c r="E86" s="12">
        <v>120000</v>
      </c>
      <c r="F86" s="12">
        <v>12000</v>
      </c>
      <c r="G86" s="12">
        <v>132000</v>
      </c>
      <c r="H86" s="10" t="s">
        <v>18</v>
      </c>
      <c r="I86" s="10" t="s">
        <v>14</v>
      </c>
      <c r="J86" s="31"/>
    </row>
    <row r="87" spans="1:10" x14ac:dyDescent="0.3">
      <c r="A87" s="8">
        <v>43116</v>
      </c>
      <c r="B87" s="9" t="s">
        <v>115</v>
      </c>
      <c r="C87" s="10" t="s">
        <v>116</v>
      </c>
      <c r="D87" s="11" t="s">
        <v>119</v>
      </c>
      <c r="E87" s="12">
        <v>120000</v>
      </c>
      <c r="F87" s="12">
        <v>12000</v>
      </c>
      <c r="G87" s="12">
        <v>132000</v>
      </c>
      <c r="H87" s="10" t="s">
        <v>18</v>
      </c>
      <c r="I87" s="17" t="s">
        <v>32</v>
      </c>
      <c r="J87" s="31" t="s">
        <v>224</v>
      </c>
    </row>
    <row r="88" spans="1:10" x14ac:dyDescent="0.3">
      <c r="A88" s="8">
        <v>43103</v>
      </c>
      <c r="B88" s="9" t="s">
        <v>115</v>
      </c>
      <c r="C88" s="10" t="s">
        <v>116</v>
      </c>
      <c r="D88" s="11" t="s">
        <v>119</v>
      </c>
      <c r="E88" s="12">
        <v>120000</v>
      </c>
      <c r="F88" s="12">
        <v>12000</v>
      </c>
      <c r="G88" s="12">
        <v>132000</v>
      </c>
      <c r="H88" s="10" t="s">
        <v>18</v>
      </c>
      <c r="I88" s="17" t="s">
        <v>32</v>
      </c>
      <c r="J88" s="31" t="s">
        <v>224</v>
      </c>
    </row>
    <row r="89" spans="1:10" x14ac:dyDescent="0.3">
      <c r="A89" s="22" t="s">
        <v>217</v>
      </c>
      <c r="B89" s="23"/>
      <c r="C89" s="23"/>
      <c r="D89" s="24"/>
      <c r="E89" s="14">
        <f>SUM(E83:E88)</f>
        <v>720000</v>
      </c>
      <c r="F89" s="14">
        <f t="shared" ref="F89:G89" si="17">SUM(F83:F88)</f>
        <v>72000</v>
      </c>
      <c r="G89" s="14">
        <f t="shared" si="17"/>
        <v>792000</v>
      </c>
      <c r="H89" s="15"/>
      <c r="I89" s="15"/>
      <c r="J89" s="30"/>
    </row>
    <row r="90" spans="1:10" hidden="1" x14ac:dyDescent="0.3">
      <c r="A90" s="8">
        <v>43161</v>
      </c>
      <c r="B90" s="9" t="s">
        <v>120</v>
      </c>
      <c r="C90" s="10" t="s">
        <v>121</v>
      </c>
      <c r="D90" s="11" t="s">
        <v>122</v>
      </c>
      <c r="E90" s="12">
        <v>1485000</v>
      </c>
      <c r="F90" s="12">
        <v>148500</v>
      </c>
      <c r="G90" s="12">
        <v>1633500</v>
      </c>
      <c r="H90" s="10" t="s">
        <v>18</v>
      </c>
      <c r="I90" s="10" t="s">
        <v>14</v>
      </c>
      <c r="J90" s="31"/>
    </row>
    <row r="91" spans="1:10" hidden="1" x14ac:dyDescent="0.3">
      <c r="A91" s="22" t="s">
        <v>217</v>
      </c>
      <c r="B91" s="23"/>
      <c r="C91" s="23"/>
      <c r="D91" s="24"/>
      <c r="E91" s="14">
        <f>SUM(E90)</f>
        <v>1485000</v>
      </c>
      <c r="F91" s="14">
        <f t="shared" ref="F91:G91" si="18">SUM(F90)</f>
        <v>148500</v>
      </c>
      <c r="G91" s="14">
        <f t="shared" si="18"/>
        <v>1633500</v>
      </c>
      <c r="H91" s="15"/>
      <c r="I91" s="15"/>
      <c r="J91" s="30"/>
    </row>
    <row r="92" spans="1:10" hidden="1" x14ac:dyDescent="0.3">
      <c r="A92" s="8">
        <v>43168</v>
      </c>
      <c r="B92" s="9" t="s">
        <v>123</v>
      </c>
      <c r="C92" s="10" t="s">
        <v>124</v>
      </c>
      <c r="D92" s="11" t="s">
        <v>125</v>
      </c>
      <c r="E92" s="12">
        <v>250000</v>
      </c>
      <c r="F92" s="12">
        <v>25000</v>
      </c>
      <c r="G92" s="12">
        <v>275000</v>
      </c>
      <c r="H92" s="10" t="s">
        <v>18</v>
      </c>
      <c r="I92" s="10" t="s">
        <v>14</v>
      </c>
      <c r="J92" s="31"/>
    </row>
    <row r="93" spans="1:10" hidden="1" x14ac:dyDescent="0.3">
      <c r="A93" s="22" t="s">
        <v>217</v>
      </c>
      <c r="B93" s="23"/>
      <c r="C93" s="23"/>
      <c r="D93" s="24"/>
      <c r="E93" s="14">
        <f>SUM(E92)</f>
        <v>250000</v>
      </c>
      <c r="F93" s="14">
        <f>SUM(F92)</f>
        <v>25000</v>
      </c>
      <c r="G93" s="14">
        <f>SUM(G92)</f>
        <v>275000</v>
      </c>
      <c r="H93" s="15"/>
      <c r="I93" s="15"/>
      <c r="J93" s="30"/>
    </row>
    <row r="94" spans="1:10" x14ac:dyDescent="0.3">
      <c r="A94" s="8">
        <v>43102</v>
      </c>
      <c r="B94" s="9" t="s">
        <v>126</v>
      </c>
      <c r="C94" s="10" t="s">
        <v>127</v>
      </c>
      <c r="D94" s="11" t="s">
        <v>128</v>
      </c>
      <c r="E94" s="12">
        <v>25560000</v>
      </c>
      <c r="F94" s="12">
        <v>2556000</v>
      </c>
      <c r="G94" s="12">
        <v>28116000</v>
      </c>
      <c r="H94" s="10" t="s">
        <v>18</v>
      </c>
      <c r="I94" s="17" t="s">
        <v>32</v>
      </c>
      <c r="J94" s="31" t="s">
        <v>224</v>
      </c>
    </row>
    <row r="95" spans="1:10" hidden="1" x14ac:dyDescent="0.3">
      <c r="A95" s="8">
        <v>43132</v>
      </c>
      <c r="B95" s="9" t="s">
        <v>126</v>
      </c>
      <c r="C95" s="10" t="s">
        <v>127</v>
      </c>
      <c r="D95" s="11" t="s">
        <v>129</v>
      </c>
      <c r="E95" s="12">
        <v>2000000</v>
      </c>
      <c r="F95" s="12">
        <v>200000</v>
      </c>
      <c r="G95" s="12">
        <v>2200000</v>
      </c>
      <c r="H95" s="10" t="s">
        <v>18</v>
      </c>
      <c r="I95" s="10" t="s">
        <v>14</v>
      </c>
      <c r="J95" s="31" t="s">
        <v>224</v>
      </c>
    </row>
    <row r="96" spans="1:10" hidden="1" x14ac:dyDescent="0.3">
      <c r="A96" s="8">
        <v>43132</v>
      </c>
      <c r="B96" s="9" t="s">
        <v>126</v>
      </c>
      <c r="C96" s="10" t="s">
        <v>127</v>
      </c>
      <c r="D96" s="11" t="s">
        <v>130</v>
      </c>
      <c r="E96" s="12">
        <v>25560000</v>
      </c>
      <c r="F96" s="12">
        <v>2556000</v>
      </c>
      <c r="G96" s="12">
        <v>28116000</v>
      </c>
      <c r="H96" s="10" t="s">
        <v>18</v>
      </c>
      <c r="I96" s="10" t="s">
        <v>14</v>
      </c>
      <c r="J96" s="31" t="s">
        <v>224</v>
      </c>
    </row>
    <row r="97" spans="1:10" x14ac:dyDescent="0.3">
      <c r="A97" s="8">
        <v>43102</v>
      </c>
      <c r="B97" s="9" t="s">
        <v>126</v>
      </c>
      <c r="C97" s="10" t="s">
        <v>127</v>
      </c>
      <c r="D97" s="11" t="s">
        <v>131</v>
      </c>
      <c r="E97" s="12">
        <v>1960000</v>
      </c>
      <c r="F97" s="12">
        <v>196000</v>
      </c>
      <c r="G97" s="12">
        <v>2156000</v>
      </c>
      <c r="H97" s="10" t="s">
        <v>18</v>
      </c>
      <c r="I97" s="17" t="s">
        <v>32</v>
      </c>
      <c r="J97" s="31" t="s">
        <v>224</v>
      </c>
    </row>
    <row r="98" spans="1:10" hidden="1" x14ac:dyDescent="0.3">
      <c r="A98" s="8">
        <v>43161</v>
      </c>
      <c r="B98" s="9" t="s">
        <v>126</v>
      </c>
      <c r="C98" s="10" t="s">
        <v>127</v>
      </c>
      <c r="D98" s="11" t="s">
        <v>132</v>
      </c>
      <c r="E98" s="12">
        <v>2000000</v>
      </c>
      <c r="F98" s="12">
        <v>200000</v>
      </c>
      <c r="G98" s="12">
        <v>2200000</v>
      </c>
      <c r="H98" s="10" t="s">
        <v>18</v>
      </c>
      <c r="I98" s="10" t="s">
        <v>14</v>
      </c>
      <c r="J98" s="31" t="s">
        <v>224</v>
      </c>
    </row>
    <row r="99" spans="1:10" hidden="1" x14ac:dyDescent="0.3">
      <c r="A99" s="8">
        <v>43140</v>
      </c>
      <c r="B99" s="9" t="s">
        <v>126</v>
      </c>
      <c r="C99" s="10" t="s">
        <v>127</v>
      </c>
      <c r="D99" s="11" t="s">
        <v>133</v>
      </c>
      <c r="E99" s="12">
        <v>238400</v>
      </c>
      <c r="F99" s="12">
        <v>23840</v>
      </c>
      <c r="G99" s="12">
        <v>262240</v>
      </c>
      <c r="H99" s="10" t="s">
        <v>18</v>
      </c>
      <c r="I99" s="10" t="s">
        <v>14</v>
      </c>
      <c r="J99" s="31" t="s">
        <v>224</v>
      </c>
    </row>
    <row r="100" spans="1:10" hidden="1" x14ac:dyDescent="0.3">
      <c r="A100" s="8">
        <v>43168</v>
      </c>
      <c r="B100" s="9" t="s">
        <v>126</v>
      </c>
      <c r="C100" s="10" t="s">
        <v>127</v>
      </c>
      <c r="D100" s="11" t="s">
        <v>134</v>
      </c>
      <c r="E100" s="12">
        <v>203100</v>
      </c>
      <c r="F100" s="12">
        <v>20310</v>
      </c>
      <c r="G100" s="12">
        <v>223410</v>
      </c>
      <c r="H100" s="10" t="s">
        <v>18</v>
      </c>
      <c r="I100" s="10" t="s">
        <v>14</v>
      </c>
      <c r="J100" s="31" t="s">
        <v>224</v>
      </c>
    </row>
    <row r="101" spans="1:10" x14ac:dyDescent="0.3">
      <c r="A101" s="8">
        <v>43110</v>
      </c>
      <c r="B101" s="9" t="s">
        <v>126</v>
      </c>
      <c r="C101" s="10" t="s">
        <v>127</v>
      </c>
      <c r="D101" s="11" t="s">
        <v>135</v>
      </c>
      <c r="E101" s="12">
        <v>161800</v>
      </c>
      <c r="F101" s="12">
        <v>16180</v>
      </c>
      <c r="G101" s="12">
        <v>177980</v>
      </c>
      <c r="H101" s="10" t="s">
        <v>18</v>
      </c>
      <c r="I101" s="17" t="s">
        <v>32</v>
      </c>
      <c r="J101" s="31" t="s">
        <v>224</v>
      </c>
    </row>
    <row r="102" spans="1:10" hidden="1" x14ac:dyDescent="0.3">
      <c r="A102" s="8">
        <v>43161</v>
      </c>
      <c r="B102" s="9" t="s">
        <v>126</v>
      </c>
      <c r="C102" s="10" t="s">
        <v>127</v>
      </c>
      <c r="D102" s="11" t="s">
        <v>136</v>
      </c>
      <c r="E102" s="12">
        <v>25560000</v>
      </c>
      <c r="F102" s="12">
        <v>2556000</v>
      </c>
      <c r="G102" s="12">
        <v>28116000</v>
      </c>
      <c r="H102" s="10" t="s">
        <v>18</v>
      </c>
      <c r="I102" s="10" t="s">
        <v>14</v>
      </c>
      <c r="J102" s="31"/>
    </row>
    <row r="103" spans="1:10" x14ac:dyDescent="0.3">
      <c r="A103" s="22" t="s">
        <v>217</v>
      </c>
      <c r="B103" s="23"/>
      <c r="C103" s="23"/>
      <c r="D103" s="24"/>
      <c r="E103" s="14">
        <f>SUM(E94:E102)</f>
        <v>83243300</v>
      </c>
      <c r="F103" s="14">
        <f t="shared" ref="F103:G103" si="19">SUM(F94:F102)</f>
        <v>8324330</v>
      </c>
      <c r="G103" s="14">
        <f t="shared" si="19"/>
        <v>91567630</v>
      </c>
      <c r="H103" s="15"/>
      <c r="I103" s="15"/>
      <c r="J103" s="30"/>
    </row>
    <row r="104" spans="1:10" hidden="1" x14ac:dyDescent="0.3">
      <c r="A104" s="8">
        <v>43184</v>
      </c>
      <c r="B104" s="9" t="s">
        <v>137</v>
      </c>
      <c r="C104" s="10" t="s">
        <v>138</v>
      </c>
      <c r="D104" s="11" t="s">
        <v>139</v>
      </c>
      <c r="E104" s="12">
        <v>60000000</v>
      </c>
      <c r="F104" s="12">
        <v>6000000</v>
      </c>
      <c r="G104" s="12">
        <v>66000000</v>
      </c>
      <c r="H104" s="10" t="s">
        <v>18</v>
      </c>
      <c r="I104" s="10" t="s">
        <v>14</v>
      </c>
      <c r="J104" s="31"/>
    </row>
    <row r="105" spans="1:10" hidden="1" x14ac:dyDescent="0.3">
      <c r="A105" s="22" t="s">
        <v>217</v>
      </c>
      <c r="B105" s="23"/>
      <c r="C105" s="23"/>
      <c r="D105" s="24"/>
      <c r="E105" s="14">
        <f>SUM(E104)</f>
        <v>60000000</v>
      </c>
      <c r="F105" s="14">
        <f t="shared" ref="F105:G105" si="20">SUM(F104)</f>
        <v>6000000</v>
      </c>
      <c r="G105" s="14">
        <f t="shared" si="20"/>
        <v>66000000</v>
      </c>
      <c r="H105" s="15"/>
      <c r="I105" s="15"/>
      <c r="J105" s="30"/>
    </row>
    <row r="106" spans="1:10" x14ac:dyDescent="0.3">
      <c r="A106" s="8">
        <v>43112</v>
      </c>
      <c r="B106" s="9" t="s">
        <v>140</v>
      </c>
      <c r="C106" s="10" t="s">
        <v>141</v>
      </c>
      <c r="D106" s="11" t="s">
        <v>142</v>
      </c>
      <c r="E106" s="12">
        <v>1200000</v>
      </c>
      <c r="F106" s="12">
        <v>120000</v>
      </c>
      <c r="G106" s="12">
        <v>1320000</v>
      </c>
      <c r="H106" s="10" t="s">
        <v>18</v>
      </c>
      <c r="I106" s="17" t="s">
        <v>32</v>
      </c>
      <c r="J106" s="31" t="s">
        <v>224</v>
      </c>
    </row>
    <row r="107" spans="1:10" x14ac:dyDescent="0.3">
      <c r="A107" s="22" t="s">
        <v>217</v>
      </c>
      <c r="B107" s="23"/>
      <c r="C107" s="23"/>
      <c r="D107" s="24"/>
      <c r="E107" s="14">
        <f>SUM(E106)</f>
        <v>1200000</v>
      </c>
      <c r="F107" s="14">
        <f t="shared" ref="F107:G107" si="21">SUM(F106)</f>
        <v>120000</v>
      </c>
      <c r="G107" s="14">
        <f t="shared" si="21"/>
        <v>1320000</v>
      </c>
      <c r="H107" s="15"/>
      <c r="I107" s="15"/>
      <c r="J107" s="30"/>
    </row>
    <row r="108" spans="1:10" x14ac:dyDescent="0.3">
      <c r="A108" s="8">
        <v>43189</v>
      </c>
      <c r="B108" s="9" t="s">
        <v>143</v>
      </c>
      <c r="C108" s="10" t="s">
        <v>144</v>
      </c>
      <c r="D108" s="11" t="s">
        <v>145</v>
      </c>
      <c r="E108" s="12">
        <v>1000000</v>
      </c>
      <c r="F108" s="12">
        <v>100000</v>
      </c>
      <c r="G108" s="12">
        <v>1100000</v>
      </c>
      <c r="H108" s="10" t="s">
        <v>18</v>
      </c>
      <c r="I108" s="17" t="s">
        <v>32</v>
      </c>
      <c r="J108" s="31" t="s">
        <v>224</v>
      </c>
    </row>
    <row r="109" spans="1:10" x14ac:dyDescent="0.3">
      <c r="A109" s="22" t="s">
        <v>217</v>
      </c>
      <c r="B109" s="23"/>
      <c r="C109" s="23"/>
      <c r="D109" s="24"/>
      <c r="E109" s="14">
        <f>SUM(E108)</f>
        <v>1000000</v>
      </c>
      <c r="F109" s="14">
        <f>SUM(F108)</f>
        <v>100000</v>
      </c>
      <c r="G109" s="14">
        <f>SUM(G108)</f>
        <v>1100000</v>
      </c>
      <c r="H109" s="15"/>
      <c r="I109" s="15"/>
      <c r="J109" s="30"/>
    </row>
    <row r="110" spans="1:10" hidden="1" x14ac:dyDescent="0.3">
      <c r="A110" s="8">
        <v>43125</v>
      </c>
      <c r="B110" s="9" t="s">
        <v>146</v>
      </c>
      <c r="C110" s="10" t="s">
        <v>147</v>
      </c>
      <c r="D110" s="11" t="s">
        <v>148</v>
      </c>
      <c r="E110" s="12">
        <v>3236363</v>
      </c>
      <c r="F110" s="12">
        <v>323637</v>
      </c>
      <c r="G110" s="12">
        <v>3560000</v>
      </c>
      <c r="H110" s="10" t="s">
        <v>18</v>
      </c>
      <c r="I110" s="10" t="s">
        <v>14</v>
      </c>
      <c r="J110" s="31"/>
    </row>
    <row r="111" spans="1:10" hidden="1" x14ac:dyDescent="0.3">
      <c r="A111" s="22" t="s">
        <v>217</v>
      </c>
      <c r="B111" s="23"/>
      <c r="C111" s="23"/>
      <c r="D111" s="24"/>
      <c r="E111" s="14">
        <f>SUM(E110)</f>
        <v>3236363</v>
      </c>
      <c r="F111" s="14">
        <f>SUM(F110)</f>
        <v>323637</v>
      </c>
      <c r="G111" s="14">
        <f>SUM(G110)</f>
        <v>3560000</v>
      </c>
      <c r="H111" s="15"/>
      <c r="I111" s="15"/>
      <c r="J111" s="30"/>
    </row>
    <row r="112" spans="1:10" hidden="1" x14ac:dyDescent="0.3">
      <c r="A112" s="8">
        <v>43185</v>
      </c>
      <c r="B112" s="9" t="s">
        <v>149</v>
      </c>
      <c r="C112" s="10" t="s">
        <v>150</v>
      </c>
      <c r="D112" s="11" t="s">
        <v>151</v>
      </c>
      <c r="E112" s="12">
        <v>200000</v>
      </c>
      <c r="F112" s="12">
        <v>20000</v>
      </c>
      <c r="G112" s="12">
        <v>220000</v>
      </c>
      <c r="H112" s="10" t="s">
        <v>18</v>
      </c>
      <c r="I112" s="10" t="s">
        <v>14</v>
      </c>
      <c r="J112" s="31"/>
    </row>
    <row r="113" spans="1:10" hidden="1" x14ac:dyDescent="0.3">
      <c r="A113" s="8">
        <v>43157</v>
      </c>
      <c r="B113" s="9" t="s">
        <v>149</v>
      </c>
      <c r="C113" s="10" t="s">
        <v>150</v>
      </c>
      <c r="D113" s="11" t="s">
        <v>151</v>
      </c>
      <c r="E113" s="12">
        <v>200000</v>
      </c>
      <c r="F113" s="12">
        <v>20000</v>
      </c>
      <c r="G113" s="12">
        <v>220000</v>
      </c>
      <c r="H113" s="10" t="s">
        <v>18</v>
      </c>
      <c r="I113" s="10" t="s">
        <v>14</v>
      </c>
      <c r="J113" s="31"/>
    </row>
    <row r="114" spans="1:10" hidden="1" x14ac:dyDescent="0.3">
      <c r="A114" s="8">
        <v>43125</v>
      </c>
      <c r="B114" s="9" t="s">
        <v>149</v>
      </c>
      <c r="C114" s="10" t="s">
        <v>150</v>
      </c>
      <c r="D114" s="11" t="s">
        <v>151</v>
      </c>
      <c r="E114" s="12">
        <v>200000</v>
      </c>
      <c r="F114" s="12">
        <v>20000</v>
      </c>
      <c r="G114" s="12">
        <v>220000</v>
      </c>
      <c r="H114" s="10" t="s">
        <v>13</v>
      </c>
      <c r="I114" s="10" t="s">
        <v>14</v>
      </c>
      <c r="J114" s="31"/>
    </row>
    <row r="115" spans="1:10" hidden="1" x14ac:dyDescent="0.3">
      <c r="A115" s="22" t="s">
        <v>217</v>
      </c>
      <c r="B115" s="23"/>
      <c r="C115" s="23"/>
      <c r="D115" s="24"/>
      <c r="E115" s="14">
        <f>SUM(E112:E114)</f>
        <v>600000</v>
      </c>
      <c r="F115" s="14">
        <f t="shared" ref="F115:G115" si="22">SUM(F112:F114)</f>
        <v>60000</v>
      </c>
      <c r="G115" s="14">
        <f t="shared" si="22"/>
        <v>660000</v>
      </c>
      <c r="H115" s="15"/>
      <c r="I115" s="15"/>
      <c r="J115" s="30"/>
    </row>
    <row r="116" spans="1:10" hidden="1" x14ac:dyDescent="0.3">
      <c r="A116" s="8">
        <v>43132</v>
      </c>
      <c r="B116" s="9" t="s">
        <v>157</v>
      </c>
      <c r="C116" s="10" t="s">
        <v>158</v>
      </c>
      <c r="D116" s="11" t="s">
        <v>159</v>
      </c>
      <c r="E116" s="12">
        <v>163556</v>
      </c>
      <c r="F116" s="12">
        <v>16354</v>
      </c>
      <c r="G116" s="12">
        <v>179910</v>
      </c>
      <c r="H116" s="10" t="s">
        <v>18</v>
      </c>
      <c r="I116" s="10" t="s">
        <v>14</v>
      </c>
      <c r="J116" s="31"/>
    </row>
    <row r="117" spans="1:10" ht="22.5" x14ac:dyDescent="0.3">
      <c r="A117" s="8">
        <v>43160</v>
      </c>
      <c r="B117" s="9" t="s">
        <v>157</v>
      </c>
      <c r="C117" s="10" t="s">
        <v>158</v>
      </c>
      <c r="D117" s="11" t="s">
        <v>160</v>
      </c>
      <c r="E117" s="12">
        <v>163556</v>
      </c>
      <c r="F117" s="20">
        <v>16355</v>
      </c>
      <c r="G117" s="20">
        <v>179911</v>
      </c>
      <c r="H117" s="10" t="s">
        <v>18</v>
      </c>
      <c r="I117" s="10" t="s">
        <v>14</v>
      </c>
      <c r="J117" s="32" t="s">
        <v>225</v>
      </c>
    </row>
    <row r="118" spans="1:10" x14ac:dyDescent="0.3">
      <c r="A118" s="8">
        <v>43101</v>
      </c>
      <c r="B118" s="9" t="s">
        <v>157</v>
      </c>
      <c r="C118" s="10" t="s">
        <v>158</v>
      </c>
      <c r="D118" s="11" t="s">
        <v>161</v>
      </c>
      <c r="E118" s="12">
        <v>166829</v>
      </c>
      <c r="F118" s="12">
        <v>16681</v>
      </c>
      <c r="G118" s="12">
        <v>183510</v>
      </c>
      <c r="H118" s="10" t="s">
        <v>18</v>
      </c>
      <c r="I118" s="17" t="s">
        <v>32</v>
      </c>
      <c r="J118" s="31" t="s">
        <v>224</v>
      </c>
    </row>
    <row r="119" spans="1:10" x14ac:dyDescent="0.3">
      <c r="A119" s="22" t="s">
        <v>217</v>
      </c>
      <c r="B119" s="23"/>
      <c r="C119" s="23"/>
      <c r="D119" s="24"/>
      <c r="E119" s="14">
        <f>SUM(E116:E118)</f>
        <v>493941</v>
      </c>
      <c r="F119" s="14">
        <f t="shared" ref="F119:G119" si="23">SUM(F116:F118)</f>
        <v>49390</v>
      </c>
      <c r="G119" s="14">
        <f t="shared" si="23"/>
        <v>543331</v>
      </c>
      <c r="H119" s="15"/>
      <c r="I119" s="15"/>
      <c r="J119" s="30"/>
    </row>
    <row r="120" spans="1:10" ht="22.5" x14ac:dyDescent="0.3">
      <c r="A120" s="8">
        <v>43125</v>
      </c>
      <c r="B120" s="9" t="s">
        <v>162</v>
      </c>
      <c r="C120" s="10" t="s">
        <v>163</v>
      </c>
      <c r="D120" s="11" t="s">
        <v>164</v>
      </c>
      <c r="E120" s="12">
        <v>1000000</v>
      </c>
      <c r="F120" s="12">
        <v>100000</v>
      </c>
      <c r="G120" s="12">
        <v>1100000</v>
      </c>
      <c r="H120" s="17" t="s">
        <v>13</v>
      </c>
      <c r="I120" s="10" t="s">
        <v>14</v>
      </c>
      <c r="J120" s="31" t="s">
        <v>223</v>
      </c>
    </row>
    <row r="121" spans="1:10" ht="22.5" hidden="1" x14ac:dyDescent="0.3">
      <c r="A121" s="8">
        <v>43157</v>
      </c>
      <c r="B121" s="9" t="s">
        <v>162</v>
      </c>
      <c r="C121" s="10" t="s">
        <v>163</v>
      </c>
      <c r="D121" s="11" t="s">
        <v>165</v>
      </c>
      <c r="E121" s="12">
        <v>1000000</v>
      </c>
      <c r="F121" s="12">
        <v>100000</v>
      </c>
      <c r="G121" s="12">
        <v>1100000</v>
      </c>
      <c r="H121" s="10" t="s">
        <v>18</v>
      </c>
      <c r="I121" s="10" t="s">
        <v>14</v>
      </c>
      <c r="J121" s="31"/>
    </row>
    <row r="122" spans="1:10" ht="22.5" hidden="1" x14ac:dyDescent="0.3">
      <c r="A122" s="8">
        <v>43182</v>
      </c>
      <c r="B122" s="9" t="s">
        <v>162</v>
      </c>
      <c r="C122" s="10" t="s">
        <v>163</v>
      </c>
      <c r="D122" s="11" t="s">
        <v>165</v>
      </c>
      <c r="E122" s="12">
        <v>1000000</v>
      </c>
      <c r="F122" s="12">
        <v>100000</v>
      </c>
      <c r="G122" s="12">
        <v>1100000</v>
      </c>
      <c r="H122" s="10" t="s">
        <v>18</v>
      </c>
      <c r="I122" s="10" t="s">
        <v>14</v>
      </c>
      <c r="J122" s="31"/>
    </row>
    <row r="123" spans="1:10" hidden="1" x14ac:dyDescent="0.3">
      <c r="A123" s="22" t="s">
        <v>217</v>
      </c>
      <c r="B123" s="23"/>
      <c r="C123" s="23"/>
      <c r="D123" s="24"/>
      <c r="E123" s="14">
        <f>SUM(E120:E122)</f>
        <v>3000000</v>
      </c>
      <c r="F123" s="14">
        <f t="shared" ref="F123:G123" si="24">SUM(F120:F122)</f>
        <v>300000</v>
      </c>
      <c r="G123" s="14">
        <f t="shared" si="24"/>
        <v>3300000</v>
      </c>
      <c r="H123" s="15"/>
      <c r="I123" s="15"/>
      <c r="J123" s="30"/>
    </row>
    <row r="124" spans="1:10" hidden="1" x14ac:dyDescent="0.3">
      <c r="A124" s="8">
        <v>43159</v>
      </c>
      <c r="B124" s="9" t="s">
        <v>166</v>
      </c>
      <c r="C124" s="10" t="s">
        <v>167</v>
      </c>
      <c r="D124" s="11" t="s">
        <v>168</v>
      </c>
      <c r="E124" s="12">
        <v>1691000</v>
      </c>
      <c r="F124" s="12">
        <v>169100</v>
      </c>
      <c r="G124" s="12">
        <v>1860100</v>
      </c>
      <c r="H124" s="10" t="s">
        <v>18</v>
      </c>
      <c r="I124" s="10" t="s">
        <v>14</v>
      </c>
      <c r="J124" s="31"/>
    </row>
    <row r="125" spans="1:10" hidden="1" x14ac:dyDescent="0.3">
      <c r="A125" s="16">
        <v>43159</v>
      </c>
      <c r="B125" s="9" t="s">
        <v>166</v>
      </c>
      <c r="C125" s="10" t="s">
        <v>167</v>
      </c>
      <c r="D125" s="11" t="s">
        <v>219</v>
      </c>
      <c r="E125" s="12">
        <v>1020875</v>
      </c>
      <c r="F125" s="12">
        <v>102087</v>
      </c>
      <c r="G125" s="12">
        <f>SUM(E125:F125)</f>
        <v>1122962</v>
      </c>
      <c r="H125" s="10" t="s">
        <v>18</v>
      </c>
      <c r="I125" s="10" t="s">
        <v>14</v>
      </c>
      <c r="J125" s="31"/>
    </row>
    <row r="126" spans="1:10" hidden="1" x14ac:dyDescent="0.3">
      <c r="A126" s="16">
        <v>43190</v>
      </c>
      <c r="B126" s="9" t="s">
        <v>166</v>
      </c>
      <c r="C126" s="10" t="s">
        <v>167</v>
      </c>
      <c r="D126" s="11" t="s">
        <v>220</v>
      </c>
      <c r="E126" s="12">
        <v>2479400</v>
      </c>
      <c r="F126" s="12">
        <v>247940</v>
      </c>
      <c r="G126" s="12">
        <f>SUM(E126:F126)</f>
        <v>2727340</v>
      </c>
      <c r="H126" s="10" t="s">
        <v>18</v>
      </c>
      <c r="I126" s="10" t="s">
        <v>14</v>
      </c>
      <c r="J126" s="31"/>
    </row>
    <row r="127" spans="1:10" hidden="1" x14ac:dyDescent="0.3">
      <c r="A127" s="22" t="s">
        <v>217</v>
      </c>
      <c r="B127" s="23"/>
      <c r="C127" s="23"/>
      <c r="D127" s="24"/>
      <c r="E127" s="14">
        <f>SUM(E124:E126)</f>
        <v>5191275</v>
      </c>
      <c r="F127" s="14">
        <f t="shared" ref="F127:G127" si="25">SUM(F124:F126)</f>
        <v>519127</v>
      </c>
      <c r="G127" s="14">
        <f t="shared" si="25"/>
        <v>5710402</v>
      </c>
      <c r="H127" s="15"/>
      <c r="I127" s="15"/>
      <c r="J127" s="30"/>
    </row>
    <row r="128" spans="1:10" hidden="1" x14ac:dyDescent="0.3">
      <c r="A128" s="8">
        <v>43103</v>
      </c>
      <c r="B128" s="9" t="s">
        <v>169</v>
      </c>
      <c r="C128" s="10" t="s">
        <v>170</v>
      </c>
      <c r="D128" s="11" t="s">
        <v>171</v>
      </c>
      <c r="E128" s="12">
        <v>430000</v>
      </c>
      <c r="F128" s="12">
        <v>43000</v>
      </c>
      <c r="G128" s="12">
        <v>473000</v>
      </c>
      <c r="H128" s="10" t="s">
        <v>18</v>
      </c>
      <c r="I128" s="10" t="s">
        <v>14</v>
      </c>
      <c r="J128" s="31"/>
    </row>
    <row r="129" spans="1:10" hidden="1" x14ac:dyDescent="0.3">
      <c r="A129" s="22" t="s">
        <v>217</v>
      </c>
      <c r="B129" s="23"/>
      <c r="C129" s="23"/>
      <c r="D129" s="24"/>
      <c r="E129" s="14">
        <f>SUM(E128)</f>
        <v>430000</v>
      </c>
      <c r="F129" s="14">
        <f t="shared" ref="F129:G129" si="26">SUM(F128)</f>
        <v>43000</v>
      </c>
      <c r="G129" s="14">
        <f t="shared" si="26"/>
        <v>473000</v>
      </c>
      <c r="H129" s="15"/>
      <c r="I129" s="15"/>
      <c r="J129" s="30"/>
    </row>
    <row r="130" spans="1:10" hidden="1" x14ac:dyDescent="0.3">
      <c r="A130" s="8">
        <v>43118</v>
      </c>
      <c r="B130" s="9" t="s">
        <v>172</v>
      </c>
      <c r="C130" s="10" t="s">
        <v>173</v>
      </c>
      <c r="D130" s="11" t="s">
        <v>174</v>
      </c>
      <c r="E130" s="12">
        <v>2500000</v>
      </c>
      <c r="F130" s="12">
        <v>250000</v>
      </c>
      <c r="G130" s="12">
        <v>2750000</v>
      </c>
      <c r="H130" s="10" t="s">
        <v>18</v>
      </c>
      <c r="I130" s="10" t="s">
        <v>14</v>
      </c>
      <c r="J130" s="31"/>
    </row>
    <row r="131" spans="1:10" hidden="1" x14ac:dyDescent="0.3">
      <c r="A131" s="8">
        <v>43182</v>
      </c>
      <c r="B131" s="9" t="s">
        <v>172</v>
      </c>
      <c r="C131" s="10" t="s">
        <v>173</v>
      </c>
      <c r="D131" s="11" t="s">
        <v>175</v>
      </c>
      <c r="E131" s="12">
        <v>2500000</v>
      </c>
      <c r="F131" s="12">
        <v>250000</v>
      </c>
      <c r="G131" s="12">
        <v>2750000</v>
      </c>
      <c r="H131" s="10" t="s">
        <v>18</v>
      </c>
      <c r="I131" s="10" t="s">
        <v>14</v>
      </c>
      <c r="J131" s="31"/>
    </row>
    <row r="132" spans="1:10" hidden="1" x14ac:dyDescent="0.3">
      <c r="A132" s="22" t="s">
        <v>217</v>
      </c>
      <c r="B132" s="23"/>
      <c r="C132" s="23"/>
      <c r="D132" s="24"/>
      <c r="E132" s="14">
        <f>SUM(E130:E131)</f>
        <v>5000000</v>
      </c>
      <c r="F132" s="14">
        <f t="shared" ref="F132:G132" si="27">SUM(F130:F131)</f>
        <v>500000</v>
      </c>
      <c r="G132" s="14">
        <f t="shared" si="27"/>
        <v>5500000</v>
      </c>
      <c r="H132" s="15"/>
      <c r="I132" s="15"/>
      <c r="J132" s="30"/>
    </row>
    <row r="133" spans="1:10" hidden="1" x14ac:dyDescent="0.3">
      <c r="A133" s="8">
        <v>43131</v>
      </c>
      <c r="B133" s="9" t="s">
        <v>176</v>
      </c>
      <c r="C133" s="10" t="s">
        <v>177</v>
      </c>
      <c r="D133" s="11" t="s">
        <v>178</v>
      </c>
      <c r="E133" s="12">
        <v>421000</v>
      </c>
      <c r="F133" s="12">
        <v>42100</v>
      </c>
      <c r="G133" s="12">
        <v>463100</v>
      </c>
      <c r="H133" s="10" t="s">
        <v>18</v>
      </c>
      <c r="I133" s="10" t="s">
        <v>14</v>
      </c>
      <c r="J133" s="31"/>
    </row>
    <row r="134" spans="1:10" hidden="1" x14ac:dyDescent="0.3">
      <c r="A134" s="8">
        <v>43190</v>
      </c>
      <c r="B134" s="9" t="s">
        <v>176</v>
      </c>
      <c r="C134" s="10" t="s">
        <v>177</v>
      </c>
      <c r="D134" s="11" t="s">
        <v>179</v>
      </c>
      <c r="E134" s="12">
        <v>321000</v>
      </c>
      <c r="F134" s="12">
        <v>32100</v>
      </c>
      <c r="G134" s="12">
        <v>353100</v>
      </c>
      <c r="H134" s="10" t="s">
        <v>18</v>
      </c>
      <c r="I134" s="10" t="s">
        <v>14</v>
      </c>
      <c r="J134" s="31"/>
    </row>
    <row r="135" spans="1:10" hidden="1" x14ac:dyDescent="0.3">
      <c r="A135" s="8">
        <v>43159</v>
      </c>
      <c r="B135" s="9" t="s">
        <v>176</v>
      </c>
      <c r="C135" s="10" t="s">
        <v>177</v>
      </c>
      <c r="D135" s="11" t="s">
        <v>180</v>
      </c>
      <c r="E135" s="12">
        <v>326000</v>
      </c>
      <c r="F135" s="12">
        <v>32600</v>
      </c>
      <c r="G135" s="12">
        <v>358600</v>
      </c>
      <c r="H135" s="10" t="s">
        <v>18</v>
      </c>
      <c r="I135" s="10" t="s">
        <v>14</v>
      </c>
      <c r="J135" s="31"/>
    </row>
    <row r="136" spans="1:10" hidden="1" x14ac:dyDescent="0.3">
      <c r="A136" s="22" t="s">
        <v>217</v>
      </c>
      <c r="B136" s="23"/>
      <c r="C136" s="23"/>
      <c r="D136" s="24"/>
      <c r="E136" s="14">
        <f>SUM(E133:E135)</f>
        <v>1068000</v>
      </c>
      <c r="F136" s="14">
        <f t="shared" ref="F136:G136" si="28">SUM(F133:F135)</f>
        <v>106800</v>
      </c>
      <c r="G136" s="14">
        <f t="shared" si="28"/>
        <v>1174800</v>
      </c>
      <c r="H136" s="15"/>
      <c r="I136" s="15"/>
      <c r="J136" s="30"/>
    </row>
    <row r="137" spans="1:10" hidden="1" x14ac:dyDescent="0.3">
      <c r="A137" s="8">
        <v>43153</v>
      </c>
      <c r="B137" s="9" t="s">
        <v>181</v>
      </c>
      <c r="C137" s="10" t="s">
        <v>182</v>
      </c>
      <c r="D137" s="11" t="s">
        <v>183</v>
      </c>
      <c r="E137" s="12">
        <v>530000</v>
      </c>
      <c r="F137" s="12">
        <v>53000</v>
      </c>
      <c r="G137" s="12">
        <v>583000</v>
      </c>
      <c r="H137" s="10" t="s">
        <v>18</v>
      </c>
      <c r="I137" s="10" t="s">
        <v>14</v>
      </c>
      <c r="J137" s="31"/>
    </row>
    <row r="138" spans="1:10" x14ac:dyDescent="0.3">
      <c r="A138" s="22" t="s">
        <v>217</v>
      </c>
      <c r="B138" s="23"/>
      <c r="C138" s="23"/>
      <c r="D138" s="24"/>
      <c r="E138" s="14">
        <f>SUM(E137)</f>
        <v>530000</v>
      </c>
      <c r="F138" s="14">
        <f t="shared" ref="F138:G138" si="29">SUM(F137)</f>
        <v>53000</v>
      </c>
      <c r="G138" s="14">
        <f t="shared" si="29"/>
        <v>583000</v>
      </c>
      <c r="H138" s="15"/>
      <c r="I138" s="15"/>
      <c r="J138" s="30"/>
    </row>
    <row r="139" spans="1:10" x14ac:dyDescent="0.3">
      <c r="A139" s="8">
        <v>43102</v>
      </c>
      <c r="B139" s="9" t="s">
        <v>184</v>
      </c>
      <c r="C139" s="10" t="s">
        <v>185</v>
      </c>
      <c r="D139" s="11" t="s">
        <v>186</v>
      </c>
      <c r="E139" s="12">
        <v>1127600</v>
      </c>
      <c r="F139" s="12">
        <v>112760</v>
      </c>
      <c r="G139" s="12">
        <v>1240360</v>
      </c>
      <c r="H139" s="10" t="s">
        <v>18</v>
      </c>
      <c r="I139" s="17" t="s">
        <v>32</v>
      </c>
      <c r="J139" s="31" t="s">
        <v>224</v>
      </c>
    </row>
    <row r="140" spans="1:10" hidden="1" x14ac:dyDescent="0.3">
      <c r="A140" s="8">
        <v>43161</v>
      </c>
      <c r="B140" s="9" t="s">
        <v>184</v>
      </c>
      <c r="C140" s="10" t="s">
        <v>185</v>
      </c>
      <c r="D140" s="11" t="s">
        <v>187</v>
      </c>
      <c r="E140" s="12">
        <v>1127600</v>
      </c>
      <c r="F140" s="12">
        <v>112760</v>
      </c>
      <c r="G140" s="12">
        <v>1240360</v>
      </c>
      <c r="H140" s="10" t="s">
        <v>18</v>
      </c>
      <c r="I140" s="10" t="s">
        <v>14</v>
      </c>
      <c r="J140" s="31"/>
    </row>
    <row r="141" spans="1:10" hidden="1" x14ac:dyDescent="0.3">
      <c r="A141" s="8">
        <v>43132</v>
      </c>
      <c r="B141" s="9" t="s">
        <v>184</v>
      </c>
      <c r="C141" s="10" t="s">
        <v>185</v>
      </c>
      <c r="D141" s="11" t="s">
        <v>186</v>
      </c>
      <c r="E141" s="12">
        <v>1127600</v>
      </c>
      <c r="F141" s="12">
        <v>112760</v>
      </c>
      <c r="G141" s="12">
        <v>1240360</v>
      </c>
      <c r="H141" s="10" t="s">
        <v>18</v>
      </c>
      <c r="I141" s="10" t="s">
        <v>14</v>
      </c>
      <c r="J141" s="31"/>
    </row>
    <row r="142" spans="1:10" x14ac:dyDescent="0.3">
      <c r="A142" s="22" t="s">
        <v>217</v>
      </c>
      <c r="B142" s="23"/>
      <c r="C142" s="23"/>
      <c r="D142" s="24"/>
      <c r="E142" s="14">
        <f>SUM(E139:E141)</f>
        <v>3382800</v>
      </c>
      <c r="F142" s="14">
        <f>SUM(F139:F141)</f>
        <v>338280</v>
      </c>
      <c r="G142" s="14">
        <f>SUM(G139:G141)</f>
        <v>3721080</v>
      </c>
      <c r="H142" s="15"/>
      <c r="I142" s="15"/>
      <c r="J142" s="30"/>
    </row>
    <row r="143" spans="1:10" x14ac:dyDescent="0.3">
      <c r="A143" s="8">
        <v>43125</v>
      </c>
      <c r="B143" s="9" t="s">
        <v>194</v>
      </c>
      <c r="C143" s="10" t="s">
        <v>195</v>
      </c>
      <c r="D143" s="11" t="s">
        <v>196</v>
      </c>
      <c r="E143" s="12">
        <v>500000</v>
      </c>
      <c r="F143" s="12">
        <v>50000</v>
      </c>
      <c r="G143" s="12">
        <v>550000</v>
      </c>
      <c r="H143" s="10" t="s">
        <v>18</v>
      </c>
      <c r="I143" s="17" t="s">
        <v>32</v>
      </c>
      <c r="J143" s="31" t="s">
        <v>224</v>
      </c>
    </row>
    <row r="144" spans="1:10" x14ac:dyDescent="0.3">
      <c r="A144" s="22" t="s">
        <v>217</v>
      </c>
      <c r="B144" s="23"/>
      <c r="C144" s="23"/>
      <c r="D144" s="24"/>
      <c r="E144" s="14">
        <f>SUM(E143)</f>
        <v>500000</v>
      </c>
      <c r="F144" s="14">
        <f t="shared" ref="F144:G144" si="30">SUM(F143)</f>
        <v>50000</v>
      </c>
      <c r="G144" s="14">
        <f t="shared" si="30"/>
        <v>550000</v>
      </c>
      <c r="H144" s="15"/>
      <c r="I144" s="15"/>
      <c r="J144" s="30"/>
    </row>
    <row r="145" spans="1:10" x14ac:dyDescent="0.3">
      <c r="A145" s="8">
        <v>43190</v>
      </c>
      <c r="B145" s="9" t="s">
        <v>197</v>
      </c>
      <c r="C145" s="10" t="s">
        <v>198</v>
      </c>
      <c r="D145" s="11" t="s">
        <v>199</v>
      </c>
      <c r="E145" s="12">
        <v>3000000</v>
      </c>
      <c r="F145" s="12">
        <v>300000</v>
      </c>
      <c r="G145" s="12">
        <v>3300000</v>
      </c>
      <c r="H145" s="10" t="s">
        <v>18</v>
      </c>
      <c r="I145" s="17" t="s">
        <v>32</v>
      </c>
      <c r="J145" s="31" t="s">
        <v>224</v>
      </c>
    </row>
    <row r="146" spans="1:10" x14ac:dyDescent="0.3">
      <c r="A146" s="22" t="s">
        <v>217</v>
      </c>
      <c r="B146" s="23"/>
      <c r="C146" s="23"/>
      <c r="D146" s="24"/>
      <c r="E146" s="14">
        <f>SUM(E145)</f>
        <v>3000000</v>
      </c>
      <c r="F146" s="14">
        <f t="shared" ref="F146:G146" si="31">SUM(F145)</f>
        <v>300000</v>
      </c>
      <c r="G146" s="14">
        <f t="shared" si="31"/>
        <v>3300000</v>
      </c>
      <c r="H146" s="15"/>
      <c r="I146" s="15"/>
      <c r="J146" s="30"/>
    </row>
    <row r="147" spans="1:10" hidden="1" x14ac:dyDescent="0.3">
      <c r="A147" s="8">
        <v>43171</v>
      </c>
      <c r="B147" s="9" t="s">
        <v>200</v>
      </c>
      <c r="C147" s="21" t="s">
        <v>221</v>
      </c>
      <c r="D147" s="11" t="s">
        <v>201</v>
      </c>
      <c r="E147" s="12">
        <v>22000</v>
      </c>
      <c r="F147" s="12">
        <v>2200</v>
      </c>
      <c r="G147" s="12">
        <v>24200</v>
      </c>
      <c r="H147" s="10" t="s">
        <v>18</v>
      </c>
      <c r="I147" s="10" t="s">
        <v>14</v>
      </c>
      <c r="J147" s="31"/>
    </row>
    <row r="148" spans="1:10" hidden="1" x14ac:dyDescent="0.3">
      <c r="A148" s="8">
        <v>43138</v>
      </c>
      <c r="B148" s="9" t="s">
        <v>200</v>
      </c>
      <c r="C148" s="21" t="s">
        <v>221</v>
      </c>
      <c r="D148" s="11" t="s">
        <v>201</v>
      </c>
      <c r="E148" s="12">
        <v>22000</v>
      </c>
      <c r="F148" s="12">
        <v>2200</v>
      </c>
      <c r="G148" s="12">
        <v>24200</v>
      </c>
      <c r="H148" s="10" t="s">
        <v>18</v>
      </c>
      <c r="I148" s="10" t="s">
        <v>14</v>
      </c>
      <c r="J148" s="31"/>
    </row>
    <row r="149" spans="1:10" hidden="1" x14ac:dyDescent="0.3">
      <c r="A149" s="22" t="s">
        <v>217</v>
      </c>
      <c r="B149" s="23"/>
      <c r="C149" s="23"/>
      <c r="D149" s="24"/>
      <c r="E149" s="14">
        <f>SUM(E147:E148)</f>
        <v>44000</v>
      </c>
      <c r="F149" s="14">
        <f t="shared" ref="F149:G149" si="32">SUM(F147:F148)</f>
        <v>4400</v>
      </c>
      <c r="G149" s="14">
        <f t="shared" si="32"/>
        <v>48400</v>
      </c>
      <c r="H149" s="15"/>
      <c r="I149" s="15"/>
      <c r="J149" s="30"/>
    </row>
    <row r="150" spans="1:10" hidden="1" x14ac:dyDescent="0.3">
      <c r="A150" s="8">
        <v>43187</v>
      </c>
      <c r="B150" s="9" t="s">
        <v>202</v>
      </c>
      <c r="C150" s="10" t="s">
        <v>203</v>
      </c>
      <c r="D150" s="11" t="s">
        <v>204</v>
      </c>
      <c r="E150" s="12">
        <v>1768000</v>
      </c>
      <c r="F150" s="12">
        <v>176800</v>
      </c>
      <c r="G150" s="12">
        <v>1944800</v>
      </c>
      <c r="H150" s="10" t="s">
        <v>18</v>
      </c>
      <c r="I150" s="10" t="s">
        <v>14</v>
      </c>
      <c r="J150" s="31"/>
    </row>
    <row r="151" spans="1:10" hidden="1" x14ac:dyDescent="0.3">
      <c r="A151" s="8">
        <v>43187</v>
      </c>
      <c r="B151" s="9" t="s">
        <v>202</v>
      </c>
      <c r="C151" s="10" t="s">
        <v>203</v>
      </c>
      <c r="D151" s="11" t="s">
        <v>204</v>
      </c>
      <c r="E151" s="12">
        <v>550600</v>
      </c>
      <c r="F151" s="12">
        <v>55060</v>
      </c>
      <c r="G151" s="12">
        <v>605660</v>
      </c>
      <c r="H151" s="10" t="s">
        <v>18</v>
      </c>
      <c r="I151" s="10" t="s">
        <v>14</v>
      </c>
      <c r="J151" s="31"/>
    </row>
    <row r="152" spans="1:10" hidden="1" x14ac:dyDescent="0.3">
      <c r="A152" s="22" t="s">
        <v>217</v>
      </c>
      <c r="B152" s="23"/>
      <c r="C152" s="23"/>
      <c r="D152" s="24"/>
      <c r="E152" s="14">
        <f>SUM(E150:E151)</f>
        <v>2318600</v>
      </c>
      <c r="F152" s="14">
        <f t="shared" ref="F152:G152" si="33">SUM(F150:F151)</f>
        <v>231860</v>
      </c>
      <c r="G152" s="14">
        <f t="shared" si="33"/>
        <v>2550460</v>
      </c>
      <c r="H152" s="15"/>
      <c r="I152" s="15"/>
      <c r="J152" s="30"/>
    </row>
    <row r="153" spans="1:10" hidden="1" x14ac:dyDescent="0.3">
      <c r="A153" s="8">
        <v>43167</v>
      </c>
      <c r="B153" s="9" t="s">
        <v>205</v>
      </c>
      <c r="C153" s="10" t="s">
        <v>206</v>
      </c>
      <c r="D153" s="11" t="s">
        <v>207</v>
      </c>
      <c r="E153" s="12">
        <v>1733300</v>
      </c>
      <c r="F153" s="12">
        <v>173330</v>
      </c>
      <c r="G153" s="12">
        <v>1906630</v>
      </c>
      <c r="H153" s="10" t="s">
        <v>18</v>
      </c>
      <c r="I153" s="10" t="s">
        <v>14</v>
      </c>
      <c r="J153" s="31"/>
    </row>
    <row r="154" spans="1:10" hidden="1" x14ac:dyDescent="0.3">
      <c r="A154" s="8">
        <v>43167</v>
      </c>
      <c r="B154" s="9" t="s">
        <v>205</v>
      </c>
      <c r="C154" s="10" t="s">
        <v>206</v>
      </c>
      <c r="D154" s="11" t="s">
        <v>208</v>
      </c>
      <c r="E154" s="12">
        <v>988300</v>
      </c>
      <c r="F154" s="12">
        <v>98830</v>
      </c>
      <c r="G154" s="12">
        <v>1087130</v>
      </c>
      <c r="H154" s="10" t="s">
        <v>18</v>
      </c>
      <c r="I154" s="10" t="s">
        <v>14</v>
      </c>
      <c r="J154" s="31"/>
    </row>
    <row r="155" spans="1:10" x14ac:dyDescent="0.3">
      <c r="A155" s="8">
        <v>43109</v>
      </c>
      <c r="B155" s="9" t="s">
        <v>205</v>
      </c>
      <c r="C155" s="10" t="s">
        <v>206</v>
      </c>
      <c r="D155" s="11" t="s">
        <v>209</v>
      </c>
      <c r="E155" s="12">
        <v>988300</v>
      </c>
      <c r="F155" s="12">
        <v>98830</v>
      </c>
      <c r="G155" s="12">
        <v>1087130</v>
      </c>
      <c r="H155" s="10" t="s">
        <v>18</v>
      </c>
      <c r="I155" s="17" t="s">
        <v>32</v>
      </c>
      <c r="J155" s="31" t="s">
        <v>224</v>
      </c>
    </row>
    <row r="156" spans="1:10" hidden="1" x14ac:dyDescent="0.3">
      <c r="A156" s="8">
        <v>43133</v>
      </c>
      <c r="B156" s="9" t="s">
        <v>205</v>
      </c>
      <c r="C156" s="10" t="s">
        <v>206</v>
      </c>
      <c r="D156" s="11" t="s">
        <v>210</v>
      </c>
      <c r="E156" s="12">
        <v>1036300</v>
      </c>
      <c r="F156" s="12">
        <v>103630</v>
      </c>
      <c r="G156" s="12">
        <v>1139930</v>
      </c>
      <c r="H156" s="10" t="s">
        <v>18</v>
      </c>
      <c r="I156" s="10" t="s">
        <v>14</v>
      </c>
      <c r="J156" s="31" t="s">
        <v>224</v>
      </c>
    </row>
    <row r="157" spans="1:10" x14ac:dyDescent="0.3">
      <c r="A157" s="8">
        <v>43103</v>
      </c>
      <c r="B157" s="9" t="s">
        <v>205</v>
      </c>
      <c r="C157" s="10" t="s">
        <v>206</v>
      </c>
      <c r="D157" s="11" t="s">
        <v>210</v>
      </c>
      <c r="E157" s="12">
        <v>1036300</v>
      </c>
      <c r="F157" s="12">
        <v>103630</v>
      </c>
      <c r="G157" s="12">
        <v>1139930</v>
      </c>
      <c r="H157" s="10" t="s">
        <v>18</v>
      </c>
      <c r="I157" s="17" t="s">
        <v>32</v>
      </c>
      <c r="J157" s="31" t="s">
        <v>224</v>
      </c>
    </row>
    <row r="158" spans="1:10" hidden="1" x14ac:dyDescent="0.3">
      <c r="A158" s="8">
        <v>43138</v>
      </c>
      <c r="B158" s="9" t="s">
        <v>205</v>
      </c>
      <c r="C158" s="10" t="s">
        <v>206</v>
      </c>
      <c r="D158" s="11" t="s">
        <v>211</v>
      </c>
      <c r="E158" s="12">
        <v>1733300</v>
      </c>
      <c r="F158" s="12">
        <v>173330</v>
      </c>
      <c r="G158" s="12">
        <v>1906630</v>
      </c>
      <c r="H158" s="10" t="s">
        <v>18</v>
      </c>
      <c r="I158" s="10" t="s">
        <v>14</v>
      </c>
      <c r="J158" s="31" t="s">
        <v>224</v>
      </c>
    </row>
    <row r="159" spans="1:10" x14ac:dyDescent="0.3">
      <c r="A159" s="8">
        <v>43109</v>
      </c>
      <c r="B159" s="9" t="s">
        <v>205</v>
      </c>
      <c r="C159" s="10" t="s">
        <v>206</v>
      </c>
      <c r="D159" s="11" t="s">
        <v>212</v>
      </c>
      <c r="E159" s="12">
        <v>1733300</v>
      </c>
      <c r="F159" s="12">
        <v>173330</v>
      </c>
      <c r="G159" s="12">
        <v>1906630</v>
      </c>
      <c r="H159" s="10" t="s">
        <v>18</v>
      </c>
      <c r="I159" s="17" t="s">
        <v>32</v>
      </c>
      <c r="J159" s="31" t="s">
        <v>224</v>
      </c>
    </row>
    <row r="160" spans="1:10" hidden="1" x14ac:dyDescent="0.3">
      <c r="A160" s="8">
        <v>43138</v>
      </c>
      <c r="B160" s="9" t="s">
        <v>205</v>
      </c>
      <c r="C160" s="10" t="s">
        <v>206</v>
      </c>
      <c r="D160" s="11" t="s">
        <v>213</v>
      </c>
      <c r="E160" s="12">
        <v>988300</v>
      </c>
      <c r="F160" s="12">
        <v>98830</v>
      </c>
      <c r="G160" s="12">
        <v>1087130</v>
      </c>
      <c r="H160" s="10" t="s">
        <v>18</v>
      </c>
      <c r="I160" s="10" t="s">
        <v>14</v>
      </c>
      <c r="J160" s="31"/>
    </row>
    <row r="161" spans="1:10" hidden="1" x14ac:dyDescent="0.3">
      <c r="A161" s="8">
        <v>43164</v>
      </c>
      <c r="B161" s="9" t="s">
        <v>205</v>
      </c>
      <c r="C161" s="10" t="s">
        <v>206</v>
      </c>
      <c r="D161" s="11" t="s">
        <v>210</v>
      </c>
      <c r="E161" s="12">
        <v>1036300</v>
      </c>
      <c r="F161" s="12">
        <v>103630</v>
      </c>
      <c r="G161" s="12">
        <v>1139930</v>
      </c>
      <c r="H161" s="10" t="s">
        <v>18</v>
      </c>
      <c r="I161" s="10" t="s">
        <v>14</v>
      </c>
      <c r="J161" s="31"/>
    </row>
    <row r="162" spans="1:10" x14ac:dyDescent="0.3">
      <c r="A162" s="22" t="s">
        <v>217</v>
      </c>
      <c r="B162" s="23"/>
      <c r="C162" s="23"/>
      <c r="D162" s="24"/>
      <c r="E162" s="14">
        <f>SUM(E153:E161)</f>
        <v>11273700</v>
      </c>
      <c r="F162" s="14">
        <f t="shared" ref="F162:G162" si="34">SUM(F153:F161)</f>
        <v>1127370</v>
      </c>
      <c r="G162" s="14">
        <f t="shared" si="34"/>
        <v>12401070</v>
      </c>
      <c r="H162" s="15"/>
      <c r="I162" s="15"/>
      <c r="J162" s="30"/>
    </row>
    <row r="163" spans="1:10" hidden="1" x14ac:dyDescent="0.3">
      <c r="A163" s="8">
        <v>43133</v>
      </c>
      <c r="B163" s="9" t="s">
        <v>214</v>
      </c>
      <c r="C163" s="10" t="s">
        <v>215</v>
      </c>
      <c r="D163" s="11" t="s">
        <v>216</v>
      </c>
      <c r="E163" s="12">
        <v>2500000</v>
      </c>
      <c r="F163" s="12">
        <v>250000</v>
      </c>
      <c r="G163" s="12">
        <v>2750000</v>
      </c>
      <c r="H163" s="10" t="s">
        <v>18</v>
      </c>
      <c r="I163" s="10" t="s">
        <v>14</v>
      </c>
      <c r="J163" s="31"/>
    </row>
    <row r="164" spans="1:10" hidden="1" x14ac:dyDescent="0.3">
      <c r="A164" s="22" t="s">
        <v>217</v>
      </c>
      <c r="B164" s="23"/>
      <c r="C164" s="23"/>
      <c r="D164" s="24"/>
      <c r="E164" s="14">
        <f>SUM(E163)</f>
        <v>2500000</v>
      </c>
      <c r="F164" s="14">
        <f t="shared" ref="F164:G164" si="35">SUM(F163)</f>
        <v>250000</v>
      </c>
      <c r="G164" s="14">
        <f t="shared" si="35"/>
        <v>2750000</v>
      </c>
      <c r="H164" s="15"/>
      <c r="I164" s="15"/>
      <c r="J164" s="30"/>
    </row>
    <row r="165" spans="1:10" hidden="1" x14ac:dyDescent="0.3">
      <c r="A165" s="25"/>
      <c r="B165" s="25"/>
      <c r="C165" s="25"/>
      <c r="D165" s="26"/>
      <c r="E165" s="13">
        <f>E164+E162+E152+E149+E146+E144+E142+E138+E136+E132+E129+E127+E123+E119+E115+E111+E109+E107+E103+E93+E91+E89+E82+E75+E71+E67+E65+E61+E57+E53+E49+E39+E35+E31+E27+E23+E20+E15+E3+E105</f>
        <v>276904014</v>
      </c>
      <c r="F165" s="13">
        <f t="shared" ref="F165:G165" si="36">F164+F162+F152+F149+F146+F144+F142+F138+F136+F132+F129+F127+F123+F119+F115+F111+F109+F107+F103+F93+F91+F89+F82+F75+F71+F67+F65+F61+F57+F53+F49+F39+F35+F31+F27+F23+F20+F15+F3+F105</f>
        <v>27690394</v>
      </c>
      <c r="G165" s="13">
        <f t="shared" si="36"/>
        <v>304594408</v>
      </c>
      <c r="H165" s="27" t="s">
        <v>11</v>
      </c>
      <c r="I165" s="28"/>
      <c r="J165" s="33"/>
    </row>
    <row r="166" spans="1:10" x14ac:dyDescent="0.3">
      <c r="E166">
        <v>275234014</v>
      </c>
      <c r="F166">
        <v>27523393</v>
      </c>
      <c r="G166">
        <v>302757407</v>
      </c>
    </row>
    <row r="167" spans="1:10" x14ac:dyDescent="0.3">
      <c r="E167" s="19">
        <f>E166-E165</f>
        <v>-1670000</v>
      </c>
      <c r="F167" s="19">
        <f>F166-F165</f>
        <v>-167001</v>
      </c>
      <c r="G167" s="19">
        <f>G166-G165</f>
        <v>-1837001</v>
      </c>
      <c r="J167" s="35"/>
    </row>
  </sheetData>
  <mergeCells count="42">
    <mergeCell ref="A57:D57"/>
    <mergeCell ref="A3:D3"/>
    <mergeCell ref="A15:D15"/>
    <mergeCell ref="A20:D20"/>
    <mergeCell ref="A23:D23"/>
    <mergeCell ref="A27:D27"/>
    <mergeCell ref="A31:D31"/>
    <mergeCell ref="A35:D35"/>
    <mergeCell ref="A39:D39"/>
    <mergeCell ref="A49:D49"/>
    <mergeCell ref="A53:D53"/>
    <mergeCell ref="A61:D61"/>
    <mergeCell ref="A65:D65"/>
    <mergeCell ref="A67:D67"/>
    <mergeCell ref="A71:D71"/>
    <mergeCell ref="A75:D75"/>
    <mergeCell ref="A111:D111"/>
    <mergeCell ref="A115:D115"/>
    <mergeCell ref="A119:D119"/>
    <mergeCell ref="A123:D123"/>
    <mergeCell ref="A82:D82"/>
    <mergeCell ref="A89:D89"/>
    <mergeCell ref="A91:D91"/>
    <mergeCell ref="A93:D93"/>
    <mergeCell ref="A103:D103"/>
    <mergeCell ref="A107:D107"/>
    <mergeCell ref="A162:D162"/>
    <mergeCell ref="A164:D164"/>
    <mergeCell ref="A165:D165"/>
    <mergeCell ref="H165:I165"/>
    <mergeCell ref="A105:D105"/>
    <mergeCell ref="A144:D144"/>
    <mergeCell ref="A146:D146"/>
    <mergeCell ref="A149:D149"/>
    <mergeCell ref="A152:D152"/>
    <mergeCell ref="A127:D127"/>
    <mergeCell ref="A129:D129"/>
    <mergeCell ref="A132:D132"/>
    <mergeCell ref="A136:D136"/>
    <mergeCell ref="A138:D138"/>
    <mergeCell ref="A142:D142"/>
    <mergeCell ref="A109:D109"/>
  </mergeCells>
  <phoneticPr fontId="3" type="noConversion"/>
  <pageMargins left="0.7" right="0.7" top="0.75" bottom="0.75" header="0.3" footer="0.3"/>
  <pageSetup paperSize="9" scale="62" orientation="portrait" r:id="rId1"/>
  <rowBreaks count="2" manualBreakCount="2">
    <brk id="49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3AFD-B921-4FA1-96C7-8B0A692C2BA7}">
  <dimension ref="A1:I14"/>
  <sheetViews>
    <sheetView workbookViewId="0">
      <selection activeCell="G17" sqref="G17"/>
    </sheetView>
  </sheetViews>
  <sheetFormatPr defaultRowHeight="16.5" x14ac:dyDescent="0.3"/>
  <cols>
    <col min="1" max="1" width="9.5" customWidth="1"/>
    <col min="2" max="2" width="19.125" customWidth="1"/>
    <col min="3" max="3" width="11.5" customWidth="1"/>
    <col min="4" max="4" width="38.5" customWidth="1"/>
    <col min="5" max="5" width="10.125" customWidth="1"/>
    <col min="6" max="6" width="8.875" customWidth="1"/>
    <col min="7" max="7" width="10.125" customWidth="1"/>
    <col min="8" max="9" width="8.875" customWidth="1"/>
  </cols>
  <sheetData>
    <row r="1" spans="1:9" x14ac:dyDescent="0.3">
      <c r="A1" s="1" t="s">
        <v>2</v>
      </c>
      <c r="B1" s="2" t="s">
        <v>0</v>
      </c>
      <c r="C1" s="1" t="s">
        <v>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8">
        <v>43151</v>
      </c>
      <c r="B2" s="9" t="s">
        <v>36</v>
      </c>
      <c r="C2" s="10" t="s">
        <v>37</v>
      </c>
      <c r="D2" s="11" t="s">
        <v>38</v>
      </c>
      <c r="E2" s="12">
        <v>440000</v>
      </c>
      <c r="F2" s="12">
        <v>0</v>
      </c>
      <c r="G2" s="12">
        <v>440000</v>
      </c>
      <c r="H2" s="10" t="s">
        <v>13</v>
      </c>
      <c r="I2" s="10" t="s">
        <v>14</v>
      </c>
    </row>
    <row r="3" spans="1:9" x14ac:dyDescent="0.3">
      <c r="A3" s="8">
        <v>43120</v>
      </c>
      <c r="B3" s="9" t="s">
        <v>36</v>
      </c>
      <c r="C3" s="10" t="s">
        <v>37</v>
      </c>
      <c r="D3" s="11" t="s">
        <v>39</v>
      </c>
      <c r="E3" s="12">
        <v>440000</v>
      </c>
      <c r="F3" s="12">
        <v>0</v>
      </c>
      <c r="G3" s="12">
        <v>440000</v>
      </c>
      <c r="H3" s="10" t="s">
        <v>13</v>
      </c>
      <c r="I3" s="10" t="s">
        <v>14</v>
      </c>
    </row>
    <row r="4" spans="1:9" x14ac:dyDescent="0.3">
      <c r="A4" s="8">
        <v>43179</v>
      </c>
      <c r="B4" s="9" t="s">
        <v>36</v>
      </c>
      <c r="C4" s="10" t="s">
        <v>37</v>
      </c>
      <c r="D4" s="11" t="s">
        <v>38</v>
      </c>
      <c r="E4" s="12">
        <v>440000</v>
      </c>
      <c r="F4" s="12">
        <v>0</v>
      </c>
      <c r="G4" s="12">
        <v>440000</v>
      </c>
      <c r="H4" s="10" t="s">
        <v>13</v>
      </c>
      <c r="I4" s="10" t="s">
        <v>14</v>
      </c>
    </row>
    <row r="5" spans="1:9" x14ac:dyDescent="0.3">
      <c r="A5" s="22" t="s">
        <v>217</v>
      </c>
      <c r="B5" s="23"/>
      <c r="C5" s="23"/>
      <c r="D5" s="24"/>
      <c r="E5" s="14">
        <f>SUM(E2:E4)</f>
        <v>1320000</v>
      </c>
      <c r="F5" s="14">
        <f t="shared" ref="F5:G5" si="0">SUM(F2:F4)</f>
        <v>0</v>
      </c>
      <c r="G5" s="14">
        <f t="shared" si="0"/>
        <v>1320000</v>
      </c>
      <c r="H5" s="15"/>
      <c r="I5" s="15"/>
    </row>
    <row r="6" spans="1:9" x14ac:dyDescent="0.3">
      <c r="A6" s="8">
        <v>43188</v>
      </c>
      <c r="B6" s="9" t="s">
        <v>188</v>
      </c>
      <c r="C6" s="10" t="s">
        <v>189</v>
      </c>
      <c r="D6" s="11" t="s">
        <v>190</v>
      </c>
      <c r="E6" s="12">
        <v>6375000</v>
      </c>
      <c r="F6" s="12">
        <v>0</v>
      </c>
      <c r="G6" s="12">
        <v>6375000</v>
      </c>
      <c r="H6" s="10" t="s">
        <v>13</v>
      </c>
      <c r="I6" s="10" t="s">
        <v>14</v>
      </c>
    </row>
    <row r="7" spans="1:9" x14ac:dyDescent="0.3">
      <c r="A7" s="22" t="s">
        <v>217</v>
      </c>
      <c r="B7" s="23"/>
      <c r="C7" s="23"/>
      <c r="D7" s="24"/>
      <c r="E7" s="14">
        <f>SUM(E6)</f>
        <v>6375000</v>
      </c>
      <c r="F7" s="14">
        <f>SUM(F6)</f>
        <v>0</v>
      </c>
      <c r="G7" s="14">
        <f>SUM(G6)</f>
        <v>6375000</v>
      </c>
      <c r="H7" s="15"/>
      <c r="I7" s="15"/>
    </row>
    <row r="8" spans="1:9" x14ac:dyDescent="0.3">
      <c r="A8" s="8">
        <v>43190</v>
      </c>
      <c r="B8" s="9" t="s">
        <v>152</v>
      </c>
      <c r="C8" s="10" t="s">
        <v>153</v>
      </c>
      <c r="D8" s="11" t="s">
        <v>154</v>
      </c>
      <c r="E8" s="12">
        <v>1300000</v>
      </c>
      <c r="F8" s="12">
        <v>0</v>
      </c>
      <c r="G8" s="12">
        <v>1300000</v>
      </c>
      <c r="H8" s="17" t="s">
        <v>18</v>
      </c>
      <c r="I8" s="10" t="s">
        <v>14</v>
      </c>
    </row>
    <row r="9" spans="1:9" x14ac:dyDescent="0.3">
      <c r="A9" s="8">
        <v>43131</v>
      </c>
      <c r="B9" s="9" t="s">
        <v>152</v>
      </c>
      <c r="C9" s="10" t="s">
        <v>153</v>
      </c>
      <c r="D9" s="11" t="s">
        <v>155</v>
      </c>
      <c r="E9" s="12">
        <v>900000</v>
      </c>
      <c r="F9" s="12">
        <v>0</v>
      </c>
      <c r="G9" s="12">
        <v>900000</v>
      </c>
      <c r="H9" s="10" t="s">
        <v>13</v>
      </c>
      <c r="I9" s="10" t="s">
        <v>14</v>
      </c>
    </row>
    <row r="10" spans="1:9" x14ac:dyDescent="0.3">
      <c r="A10" s="8">
        <v>43159</v>
      </c>
      <c r="B10" s="9" t="s">
        <v>152</v>
      </c>
      <c r="C10" s="10" t="s">
        <v>153</v>
      </c>
      <c r="D10" s="11" t="s">
        <v>156</v>
      </c>
      <c r="E10" s="12">
        <v>1100000</v>
      </c>
      <c r="F10" s="12">
        <v>0</v>
      </c>
      <c r="G10" s="12">
        <v>1100000</v>
      </c>
      <c r="H10" s="17" t="s">
        <v>18</v>
      </c>
      <c r="I10" s="10" t="s">
        <v>14</v>
      </c>
    </row>
    <row r="11" spans="1:9" x14ac:dyDescent="0.3">
      <c r="A11" s="22" t="s">
        <v>217</v>
      </c>
      <c r="B11" s="23"/>
      <c r="C11" s="23"/>
      <c r="D11" s="24"/>
      <c r="E11" s="14">
        <f>SUM(E8:E10)</f>
        <v>3300000</v>
      </c>
      <c r="F11" s="14">
        <f t="shared" ref="F11:G11" si="1">SUM(F8:F10)</f>
        <v>0</v>
      </c>
      <c r="G11" s="14">
        <f t="shared" si="1"/>
        <v>3300000</v>
      </c>
      <c r="H11" s="15"/>
      <c r="I11" s="15"/>
    </row>
    <row r="12" spans="1:9" x14ac:dyDescent="0.3">
      <c r="A12" s="8">
        <v>43130</v>
      </c>
      <c r="B12" s="9" t="s">
        <v>191</v>
      </c>
      <c r="C12" s="10" t="s">
        <v>192</v>
      </c>
      <c r="D12" s="11" t="s">
        <v>193</v>
      </c>
      <c r="E12" s="12">
        <v>198000</v>
      </c>
      <c r="F12" s="12">
        <v>0</v>
      </c>
      <c r="G12" s="12">
        <v>198000</v>
      </c>
      <c r="H12" s="10" t="s">
        <v>13</v>
      </c>
      <c r="I12" s="10" t="s">
        <v>14</v>
      </c>
    </row>
    <row r="13" spans="1:9" x14ac:dyDescent="0.3">
      <c r="A13" s="22" t="s">
        <v>217</v>
      </c>
      <c r="B13" s="23"/>
      <c r="C13" s="23"/>
      <c r="D13" s="24"/>
      <c r="E13" s="14">
        <f>SUM(E12)</f>
        <v>198000</v>
      </c>
      <c r="F13" s="14">
        <f>SUM(F12)</f>
        <v>0</v>
      </c>
      <c r="G13" s="14">
        <f>SUM(G12)</f>
        <v>198000</v>
      </c>
      <c r="H13" s="15"/>
      <c r="I13" s="15"/>
    </row>
    <row r="14" spans="1:9" x14ac:dyDescent="0.3">
      <c r="A14" s="25"/>
      <c r="B14" s="25"/>
      <c r="C14" s="25"/>
      <c r="D14" s="26"/>
      <c r="E14" s="13">
        <f>E7+E5+E11+E13</f>
        <v>11193000</v>
      </c>
      <c r="F14" s="13">
        <f t="shared" ref="F14" si="2">F7+F5+F11+F13</f>
        <v>0</v>
      </c>
      <c r="G14" s="13">
        <f>G7+G5+G11+G13</f>
        <v>11193000</v>
      </c>
      <c r="H14" s="27" t="s">
        <v>11</v>
      </c>
      <c r="I14" s="28"/>
    </row>
  </sheetData>
  <mergeCells count="6">
    <mergeCell ref="H14:I14"/>
    <mergeCell ref="A13:D13"/>
    <mergeCell ref="A5:D5"/>
    <mergeCell ref="A7:D7"/>
    <mergeCell ref="A11:D11"/>
    <mergeCell ref="A14:D14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A282-F714-4F46-851B-49C4A34C51FF}">
  <dimension ref="A1:I8"/>
  <sheetViews>
    <sheetView workbookViewId="0">
      <selection activeCell="D17" sqref="D17"/>
    </sheetView>
  </sheetViews>
  <sheetFormatPr defaultRowHeight="16.5" x14ac:dyDescent="0.3"/>
  <cols>
    <col min="1" max="1" width="9.5" customWidth="1"/>
    <col min="2" max="2" width="19.125" customWidth="1"/>
    <col min="3" max="3" width="11.5" customWidth="1"/>
    <col min="4" max="4" width="38.5" customWidth="1"/>
    <col min="5" max="5" width="10.125" customWidth="1"/>
    <col min="6" max="6" width="8.875" customWidth="1"/>
    <col min="7" max="7" width="10.125" customWidth="1"/>
    <col min="8" max="9" width="8.875" customWidth="1"/>
  </cols>
  <sheetData>
    <row r="1" spans="1:9" x14ac:dyDescent="0.3">
      <c r="A1" s="1" t="s">
        <v>2</v>
      </c>
      <c r="B1" s="2" t="s">
        <v>0</v>
      </c>
      <c r="C1" s="1" t="s">
        <v>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2.5" x14ac:dyDescent="0.3">
      <c r="A2" s="8">
        <v>43158</v>
      </c>
      <c r="B2" s="9" t="s">
        <v>95</v>
      </c>
      <c r="C2" s="10" t="s">
        <v>96</v>
      </c>
      <c r="D2" s="11" t="s">
        <v>97</v>
      </c>
      <c r="E2" s="12">
        <v>46000</v>
      </c>
      <c r="F2" s="12">
        <v>4600</v>
      </c>
      <c r="G2" s="12">
        <v>50600</v>
      </c>
      <c r="H2" s="10" t="s">
        <v>18</v>
      </c>
      <c r="I2" s="10" t="s">
        <v>14</v>
      </c>
    </row>
    <row r="3" spans="1:9" ht="22.5" x14ac:dyDescent="0.3">
      <c r="A3" s="8">
        <v>43188</v>
      </c>
      <c r="B3" s="9" t="s">
        <v>95</v>
      </c>
      <c r="C3" s="10" t="s">
        <v>96</v>
      </c>
      <c r="D3" s="11" t="s">
        <v>98</v>
      </c>
      <c r="E3" s="12">
        <v>30000</v>
      </c>
      <c r="F3" s="12">
        <v>3000</v>
      </c>
      <c r="G3" s="12">
        <v>33000</v>
      </c>
      <c r="H3" s="10" t="s">
        <v>18</v>
      </c>
      <c r="I3" s="10" t="s">
        <v>14</v>
      </c>
    </row>
    <row r="4" spans="1:9" ht="22.5" x14ac:dyDescent="0.3">
      <c r="A4" s="8">
        <v>43124</v>
      </c>
      <c r="B4" s="9" t="s">
        <v>95</v>
      </c>
      <c r="C4" s="10" t="s">
        <v>96</v>
      </c>
      <c r="D4" s="11" t="s">
        <v>99</v>
      </c>
      <c r="E4" s="12">
        <v>1600</v>
      </c>
      <c r="F4" s="12">
        <v>160</v>
      </c>
      <c r="G4" s="12">
        <v>1760</v>
      </c>
      <c r="H4" s="10" t="s">
        <v>18</v>
      </c>
      <c r="I4" s="10" t="s">
        <v>14</v>
      </c>
    </row>
    <row r="5" spans="1:9" ht="22.5" x14ac:dyDescent="0.3">
      <c r="A5" s="8">
        <v>43115</v>
      </c>
      <c r="B5" s="9" t="s">
        <v>95</v>
      </c>
      <c r="C5" s="10" t="s">
        <v>96</v>
      </c>
      <c r="D5" s="11" t="s">
        <v>100</v>
      </c>
      <c r="E5" s="12">
        <v>30000</v>
      </c>
      <c r="F5" s="12">
        <v>3000</v>
      </c>
      <c r="G5" s="12">
        <v>33000</v>
      </c>
      <c r="H5" s="10" t="s">
        <v>18</v>
      </c>
      <c r="I5" s="17" t="s">
        <v>32</v>
      </c>
    </row>
    <row r="6" spans="1:9" ht="22.5" x14ac:dyDescent="0.3">
      <c r="A6" s="8">
        <v>43136</v>
      </c>
      <c r="B6" s="9" t="s">
        <v>95</v>
      </c>
      <c r="C6" s="10" t="s">
        <v>96</v>
      </c>
      <c r="D6" s="11" t="s">
        <v>101</v>
      </c>
      <c r="E6" s="12">
        <v>120000</v>
      </c>
      <c r="F6" s="12">
        <v>12000</v>
      </c>
      <c r="G6" s="12">
        <v>132000</v>
      </c>
      <c r="H6" s="10" t="s">
        <v>18</v>
      </c>
      <c r="I6" s="10" t="s">
        <v>14</v>
      </c>
    </row>
    <row r="7" spans="1:9" ht="22.5" x14ac:dyDescent="0.3">
      <c r="A7" s="8">
        <v>43178</v>
      </c>
      <c r="B7" s="9" t="s">
        <v>95</v>
      </c>
      <c r="C7" s="10" t="s">
        <v>96</v>
      </c>
      <c r="D7" s="11" t="s">
        <v>102</v>
      </c>
      <c r="E7" s="12">
        <v>45000</v>
      </c>
      <c r="F7" s="12">
        <v>4500</v>
      </c>
      <c r="G7" s="12">
        <v>49500</v>
      </c>
      <c r="H7" s="10" t="s">
        <v>18</v>
      </c>
      <c r="I7" s="10" t="s">
        <v>14</v>
      </c>
    </row>
    <row r="8" spans="1:9" x14ac:dyDescent="0.3">
      <c r="A8" s="22" t="s">
        <v>218</v>
      </c>
      <c r="B8" s="23"/>
      <c r="C8" s="23"/>
      <c r="D8" s="24"/>
      <c r="E8" s="14">
        <f>SUM(E2:E7)</f>
        <v>272600</v>
      </c>
      <c r="F8" s="14">
        <f t="shared" ref="F8:G8" si="0">SUM(F7)</f>
        <v>4500</v>
      </c>
      <c r="G8" s="14">
        <f t="shared" si="0"/>
        <v>49500</v>
      </c>
      <c r="H8" s="15"/>
      <c r="I8" s="15"/>
    </row>
  </sheetData>
  <mergeCells count="1">
    <mergeCell ref="A8:D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전자세금계산서</vt:lpstr>
      <vt:lpstr>전자계산서</vt:lpstr>
      <vt:lpstr>세금계산서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jabae</dc:creator>
  <cp:lastModifiedBy>jabae</cp:lastModifiedBy>
  <cp:lastPrinted>2018-04-12T07:00:22Z</cp:lastPrinted>
  <dcterms:created xsi:type="dcterms:W3CDTF">2018-04-12T06:39:17Z</dcterms:created>
  <dcterms:modified xsi:type="dcterms:W3CDTF">2018-04-12T07:57:34Z</dcterms:modified>
</cp:coreProperties>
</file>