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8035" windowHeight="12780"/>
  </bookViews>
  <sheets>
    <sheet name="미래에셋캐피탈" sheetId="6" r:id="rId1"/>
  </sheets>
  <definedNames>
    <definedName name="_xlnm.Print_Area" localSheetId="0">미래에셋캐피탈!$A$1:$L$32</definedName>
  </definedNames>
  <calcPr calcId="145621"/>
</workbook>
</file>

<file path=xl/calcChain.xml><?xml version="1.0" encoding="utf-8"?>
<calcChain xmlns="http://schemas.openxmlformats.org/spreadsheetml/2006/main">
  <c r="G24" i="6" l="1"/>
  <c r="J19" i="6"/>
  <c r="C25" i="6"/>
  <c r="B25" i="6"/>
  <c r="I24" i="6"/>
  <c r="I23" i="6"/>
  <c r="I22" i="6"/>
  <c r="I21" i="6"/>
  <c r="I20" i="6"/>
  <c r="I19" i="6"/>
  <c r="I18" i="6"/>
  <c r="I17" i="6"/>
  <c r="I16" i="6"/>
  <c r="I15" i="6"/>
  <c r="I14" i="6"/>
  <c r="E13" i="6" l="1"/>
  <c r="B13" i="6"/>
  <c r="B14" i="6" s="1"/>
  <c r="F12" i="6"/>
  <c r="J12" i="6" s="1"/>
  <c r="E12" i="6"/>
  <c r="B15" i="6" l="1"/>
  <c r="C14" i="6"/>
  <c r="F13" i="6"/>
  <c r="D12" i="6"/>
  <c r="G12" i="6" s="1"/>
  <c r="E14" i="6" l="1"/>
  <c r="D13" i="6"/>
  <c r="J13" i="6"/>
  <c r="F14" i="6" s="1"/>
  <c r="B16" i="6"/>
  <c r="C15" i="6"/>
  <c r="G13" i="6" l="1"/>
  <c r="E15" i="6"/>
  <c r="D14" i="6"/>
  <c r="C16" i="6"/>
  <c r="B17" i="6"/>
  <c r="J14" i="6"/>
  <c r="F15" i="6" s="1"/>
  <c r="G14" i="6"/>
  <c r="J15" i="6" l="1"/>
  <c r="F16" i="6" s="1"/>
  <c r="G15" i="6"/>
  <c r="C17" i="6"/>
  <c r="B18" i="6"/>
  <c r="E16" i="6"/>
  <c r="D15" i="6"/>
  <c r="B19" i="6" l="1"/>
  <c r="C18" i="6"/>
  <c r="J16" i="6"/>
  <c r="F17" i="6" s="1"/>
  <c r="D16" i="6"/>
  <c r="E17" i="6"/>
  <c r="G16" i="6" l="1"/>
  <c r="E18" i="6"/>
  <c r="D17" i="6"/>
  <c r="B20" i="6"/>
  <c r="C19" i="6"/>
  <c r="J17" i="6"/>
  <c r="F18" i="6" s="1"/>
  <c r="G17" i="6"/>
  <c r="J18" i="6" l="1"/>
  <c r="F19" i="6" s="1"/>
  <c r="G18" i="6"/>
  <c r="E19" i="6"/>
  <c r="D18" i="6"/>
  <c r="C20" i="6"/>
  <c r="B21" i="6"/>
  <c r="C21" i="6" l="1"/>
  <c r="B22" i="6"/>
  <c r="D19" i="6"/>
  <c r="E20" i="6"/>
  <c r="F20" i="6"/>
  <c r="G19" i="6"/>
  <c r="B23" i="6" l="1"/>
  <c r="C22" i="6"/>
  <c r="E21" i="6"/>
  <c r="D20" i="6"/>
  <c r="G20" i="6" s="1"/>
  <c r="J20" i="6"/>
  <c r="F21" i="6" s="1"/>
  <c r="E22" i="6" l="1"/>
  <c r="D21" i="6"/>
  <c r="J21" i="6"/>
  <c r="F22" i="6" s="1"/>
  <c r="G21" i="6"/>
  <c r="B24" i="6"/>
  <c r="C23" i="6"/>
  <c r="J22" i="6" l="1"/>
  <c r="F23" i="6" s="1"/>
  <c r="E23" i="6"/>
  <c r="D22" i="6"/>
  <c r="G22" i="6" s="1"/>
  <c r="C24" i="6"/>
  <c r="C4" i="6" s="1"/>
  <c r="E24" i="6" l="1"/>
  <c r="D23" i="6"/>
  <c r="J23" i="6"/>
  <c r="F24" i="6" s="1"/>
  <c r="G23" i="6" l="1"/>
  <c r="D24" i="6"/>
  <c r="J24" i="6"/>
</calcChain>
</file>

<file path=xl/sharedStrings.xml><?xml version="1.0" encoding="utf-8"?>
<sst xmlns="http://schemas.openxmlformats.org/spreadsheetml/2006/main" count="18" uniqueCount="18">
  <si>
    <t>경과월</t>
    <phoneticPr fontId="4" type="noConversion"/>
  </si>
  <si>
    <t>날짜</t>
    <phoneticPr fontId="4" type="noConversion"/>
  </si>
  <si>
    <t>경과일</t>
    <phoneticPr fontId="4" type="noConversion"/>
  </si>
  <si>
    <t>요일</t>
    <phoneticPr fontId="4" type="noConversion"/>
  </si>
  <si>
    <t>기초원금</t>
    <phoneticPr fontId="4" type="noConversion"/>
  </si>
  <si>
    <t>이자금액</t>
    <phoneticPr fontId="4" type="noConversion"/>
  </si>
  <si>
    <t>조기상환수수료</t>
    <phoneticPr fontId="4" type="noConversion"/>
  </si>
  <si>
    <t>원금상환</t>
    <phoneticPr fontId="4" type="noConversion"/>
  </si>
  <si>
    <t>기말원금</t>
    <phoneticPr fontId="4" type="noConversion"/>
  </si>
  <si>
    <t>1: 선취/2: 후취</t>
    <phoneticPr fontId="4" type="noConversion"/>
  </si>
  <si>
    <t>인출</t>
    <phoneticPr fontId="3" type="noConversion"/>
  </si>
  <si>
    <t xml:space="preserve">Coupon </t>
    <phoneticPr fontId="3" type="noConversion"/>
  </si>
  <si>
    <t>만기</t>
    <phoneticPr fontId="3" type="noConversion"/>
  </si>
  <si>
    <t>이자기간</t>
    <phoneticPr fontId="3" type="noConversion"/>
  </si>
  <si>
    <t>개월</t>
    <phoneticPr fontId="3" type="noConversion"/>
  </si>
  <si>
    <t>이자지급방식</t>
    <phoneticPr fontId="3" type="noConversion"/>
  </si>
  <si>
    <t>CashFlow</t>
    <phoneticPr fontId="3" type="noConversion"/>
  </si>
  <si>
    <t>미래에셋캐피탈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</si>
</sst>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0.0%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41" fontId="2" fillId="0" borderId="1" xfId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0" fontId="5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10" fontId="2" fillId="0" borderId="0" xfId="2" applyNumberFormat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41" fontId="2" fillId="0" borderId="0" xfId="1" applyFont="1" applyAlignment="1">
      <alignment vertical="center"/>
    </xf>
    <xf numFmtId="0" fontId="8" fillId="0" borderId="0" xfId="0" applyFont="1">
      <alignment vertical="center"/>
    </xf>
    <xf numFmtId="176" fontId="6" fillId="0" borderId="0" xfId="0" applyNumberFormat="1" applyFont="1">
      <alignment vertical="center"/>
    </xf>
    <xf numFmtId="14" fontId="6" fillId="0" borderId="0" xfId="0" applyNumberFormat="1" applyFont="1" applyFill="1">
      <alignment vertical="center"/>
    </xf>
    <xf numFmtId="41" fontId="2" fillId="0" borderId="1" xfId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1" applyFont="1" applyFill="1" applyAlignment="1">
      <alignment vertical="center"/>
    </xf>
    <xf numFmtId="0" fontId="6" fillId="0" borderId="0" xfId="0" applyFont="1" applyFill="1">
      <alignment vertical="center"/>
    </xf>
    <xf numFmtId="41" fontId="6" fillId="0" borderId="0" xfId="1" applyFont="1">
      <alignment vertical="center"/>
    </xf>
    <xf numFmtId="0" fontId="6" fillId="3" borderId="1" xfId="0" applyFont="1" applyFill="1" applyBorder="1">
      <alignment vertical="center"/>
    </xf>
    <xf numFmtId="41" fontId="2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Fill="1" applyBorder="1">
      <alignment vertical="center"/>
    </xf>
    <xf numFmtId="10" fontId="7" fillId="3" borderId="0" xfId="2" applyNumberFormat="1" applyFont="1" applyFill="1" applyBorder="1" applyAlignment="1">
      <alignment horizontal="center" vertical="center"/>
    </xf>
    <xf numFmtId="41" fontId="7" fillId="3" borderId="0" xfId="1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/>
    </xf>
    <xf numFmtId="41" fontId="2" fillId="4" borderId="1" xfId="0" applyNumberFormat="1" applyFont="1" applyFill="1" applyBorder="1" applyAlignment="1">
      <alignment vertical="center"/>
    </xf>
    <xf numFmtId="41" fontId="2" fillId="4" borderId="1" xfId="1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/>
    </xf>
    <xf numFmtId="43" fontId="6" fillId="0" borderId="0" xfId="0" applyNumberFormat="1" applyFont="1">
      <alignment vertical="center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41" fontId="2" fillId="5" borderId="1" xfId="0" applyNumberFormat="1" applyFont="1" applyFill="1" applyBorder="1" applyAlignment="1">
      <alignment vertical="center"/>
    </xf>
    <xf numFmtId="41" fontId="2" fillId="5" borderId="1" xfId="1" applyFont="1" applyFill="1" applyBorder="1" applyAlignment="1">
      <alignment vertical="center"/>
    </xf>
    <xf numFmtId="41" fontId="7" fillId="6" borderId="1" xfId="1" applyFont="1" applyFill="1" applyBorder="1" applyAlignmen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6"/>
  <sheetViews>
    <sheetView showGridLines="0" tabSelected="1" view="pageBreakPreview" zoomScaleNormal="100" zoomScaleSheetLayoutView="100" workbookViewId="0">
      <selection activeCell="J23" sqref="J23"/>
    </sheetView>
  </sheetViews>
  <sheetFormatPr defaultRowHeight="13.5" x14ac:dyDescent="0.3"/>
  <cols>
    <col min="1" max="1" width="4" style="13" customWidth="1"/>
    <col min="2" max="2" width="11.5" style="13" bestFit="1" customWidth="1"/>
    <col min="3" max="3" width="14" style="13" bestFit="1" customWidth="1"/>
    <col min="4" max="4" width="9.25" style="13" bestFit="1" customWidth="1"/>
    <col min="5" max="5" width="9" style="13"/>
    <col min="6" max="6" width="14.125" style="13" bestFit="1" customWidth="1"/>
    <col min="7" max="7" width="16" style="13" customWidth="1"/>
    <col min="8" max="8" width="13.25" style="13" bestFit="1" customWidth="1"/>
    <col min="9" max="10" width="14.125" style="13" bestFit="1" customWidth="1"/>
    <col min="11" max="11" width="13.875" style="16" customWidth="1"/>
    <col min="12" max="12" width="11.75" style="27" bestFit="1" customWidth="1"/>
    <col min="13" max="13" width="9" style="13"/>
    <col min="14" max="14" width="13.875" style="13" bestFit="1" customWidth="1"/>
    <col min="15" max="15" width="13.25" style="13" bestFit="1" customWidth="1"/>
    <col min="16" max="16" width="15.25" style="13" bestFit="1" customWidth="1"/>
    <col min="17" max="16384" width="9" style="13"/>
  </cols>
  <sheetData>
    <row r="1" spans="2:16" ht="25.5" customHeight="1" x14ac:dyDescent="0.3">
      <c r="B1" s="30" t="s">
        <v>17</v>
      </c>
      <c r="H1" s="27"/>
      <c r="K1" s="13"/>
      <c r="L1" s="13"/>
    </row>
    <row r="2" spans="2:16" x14ac:dyDescent="0.3">
      <c r="B2" s="13" t="s">
        <v>10</v>
      </c>
      <c r="C2" s="27">
        <v>16000000000</v>
      </c>
      <c r="H2" s="27"/>
      <c r="K2" s="13"/>
      <c r="L2" s="13"/>
    </row>
    <row r="3" spans="2:16" x14ac:dyDescent="0.3">
      <c r="B3" s="13" t="s">
        <v>11</v>
      </c>
      <c r="C3" s="21">
        <v>5.6000000000000001E-2</v>
      </c>
      <c r="H3" s="27"/>
      <c r="K3" s="13"/>
      <c r="L3" s="13"/>
    </row>
    <row r="4" spans="2:16" x14ac:dyDescent="0.3">
      <c r="B4" s="13" t="s">
        <v>12</v>
      </c>
      <c r="C4" s="22">
        <f>C24</f>
        <v>44166</v>
      </c>
      <c r="H4" s="27"/>
      <c r="K4" s="13"/>
      <c r="L4" s="13"/>
    </row>
    <row r="5" spans="2:16" x14ac:dyDescent="0.3">
      <c r="B5" s="13" t="s">
        <v>13</v>
      </c>
      <c r="C5" s="13">
        <v>3</v>
      </c>
      <c r="D5" s="13" t="s">
        <v>14</v>
      </c>
      <c r="H5" s="27"/>
      <c r="K5" s="13"/>
      <c r="L5" s="13"/>
    </row>
    <row r="6" spans="2:16" x14ac:dyDescent="0.3">
      <c r="B6" s="13" t="s">
        <v>15</v>
      </c>
      <c r="C6" s="28">
        <v>1</v>
      </c>
      <c r="D6" s="14" t="s">
        <v>9</v>
      </c>
    </row>
    <row r="7" spans="2:16" x14ac:dyDescent="0.3">
      <c r="C7" s="31"/>
      <c r="D7" s="14"/>
    </row>
    <row r="8" spans="2:16" x14ac:dyDescent="0.3">
      <c r="B8" s="20" t="s">
        <v>16</v>
      </c>
      <c r="C8" s="31"/>
      <c r="D8" s="14"/>
    </row>
    <row r="9" spans="2:16" ht="6.75" customHeight="1" x14ac:dyDescent="0.3">
      <c r="G9" s="15"/>
    </row>
    <row r="10" spans="2:16" x14ac:dyDescent="0.3">
      <c r="B10" s="1" t="s">
        <v>0</v>
      </c>
      <c r="C10" s="1" t="s">
        <v>1</v>
      </c>
      <c r="D10" s="2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32"/>
      <c r="L10" s="33"/>
      <c r="M10" s="16"/>
      <c r="N10" s="16"/>
    </row>
    <row r="11" spans="2:16" x14ac:dyDescent="0.3">
      <c r="B11" s="3"/>
      <c r="C11" s="3"/>
      <c r="D11" s="4"/>
      <c r="E11" s="3"/>
      <c r="F11" s="3"/>
      <c r="G11" s="3"/>
      <c r="H11" s="3"/>
      <c r="I11" s="3"/>
      <c r="J11" s="3"/>
      <c r="K11" s="17"/>
      <c r="L11" s="29"/>
      <c r="M11" s="16"/>
    </row>
    <row r="12" spans="2:16" x14ac:dyDescent="0.3">
      <c r="B12" s="5">
        <v>0</v>
      </c>
      <c r="C12" s="6">
        <v>43070</v>
      </c>
      <c r="D12" s="7">
        <f t="shared" ref="D12:D24" si="0">C13-C12</f>
        <v>91</v>
      </c>
      <c r="E12" s="6" t="str">
        <f t="shared" ref="E12:E24" si="1">TEXT(C12, "AAA")</f>
        <v>금</v>
      </c>
      <c r="F12" s="8">
        <f>$C$2</f>
        <v>16000000000</v>
      </c>
      <c r="G12" s="46">
        <f t="shared" ref="G12:G24" si="2">IF(MOD($B12,$C$5)=0, IF($C$6=1, INT($J12*$C$3*$D12/365), INT($F12*$C$3*$D11/365)), 0)</f>
        <v>223386301</v>
      </c>
      <c r="H12" s="8"/>
      <c r="I12" s="9">
        <v>0</v>
      </c>
      <c r="J12" s="9">
        <f t="shared" ref="J12:J24" si="3">F12-I12</f>
        <v>16000000000</v>
      </c>
      <c r="K12" s="18"/>
      <c r="L12" s="19"/>
      <c r="M12" s="16"/>
    </row>
    <row r="13" spans="2:16" x14ac:dyDescent="0.3">
      <c r="B13" s="5">
        <f>B12+$C$5</f>
        <v>3</v>
      </c>
      <c r="C13" s="6">
        <v>43161</v>
      </c>
      <c r="D13" s="7">
        <f t="shared" si="0"/>
        <v>91</v>
      </c>
      <c r="E13" s="6" t="str">
        <f t="shared" si="1"/>
        <v>금</v>
      </c>
      <c r="F13" s="9">
        <f>J12</f>
        <v>16000000000</v>
      </c>
      <c r="G13" s="23">
        <f t="shared" si="2"/>
        <v>213613150</v>
      </c>
      <c r="H13" s="23">
        <v>0</v>
      </c>
      <c r="I13" s="23">
        <v>700000000</v>
      </c>
      <c r="J13" s="12">
        <f t="shared" si="3"/>
        <v>15300000000</v>
      </c>
      <c r="K13" s="24"/>
      <c r="L13" s="25"/>
      <c r="M13" s="16"/>
      <c r="P13" s="40"/>
    </row>
    <row r="14" spans="2:16" x14ac:dyDescent="0.3">
      <c r="B14" s="5">
        <f t="shared" ref="B14:B25" si="4">B13+$C$5</f>
        <v>6</v>
      </c>
      <c r="C14" s="11">
        <f>EDATE($C$12, $B14)</f>
        <v>43252</v>
      </c>
      <c r="D14" s="7">
        <f t="shared" si="0"/>
        <v>92</v>
      </c>
      <c r="E14" s="6" t="str">
        <f t="shared" si="1"/>
        <v>금</v>
      </c>
      <c r="F14" s="9">
        <f t="shared" ref="F14:F24" si="5">J13</f>
        <v>15300000000</v>
      </c>
      <c r="G14" s="23">
        <f t="shared" si="2"/>
        <v>206080000</v>
      </c>
      <c r="H14" s="23">
        <v>0</v>
      </c>
      <c r="I14" s="23">
        <f>$I$13</f>
        <v>700000000</v>
      </c>
      <c r="J14" s="12">
        <f t="shared" si="3"/>
        <v>14600000000</v>
      </c>
      <c r="K14" s="24"/>
      <c r="L14" s="25"/>
      <c r="M14" s="16"/>
      <c r="N14" s="16"/>
      <c r="O14" s="26"/>
    </row>
    <row r="15" spans="2:16" x14ac:dyDescent="0.3">
      <c r="B15" s="5">
        <f t="shared" si="4"/>
        <v>9</v>
      </c>
      <c r="C15" s="11">
        <f t="shared" ref="C15:C25" si="6">EDATE($C$12, $B15)</f>
        <v>43344</v>
      </c>
      <c r="D15" s="7">
        <f t="shared" si="0"/>
        <v>91</v>
      </c>
      <c r="E15" s="6" t="str">
        <f t="shared" si="1"/>
        <v>토</v>
      </c>
      <c r="F15" s="9">
        <f t="shared" si="5"/>
        <v>14600000000</v>
      </c>
      <c r="G15" s="23">
        <f t="shared" si="2"/>
        <v>194066849</v>
      </c>
      <c r="H15" s="23">
        <v>0</v>
      </c>
      <c r="I15" s="23">
        <f t="shared" ref="I15:I23" si="7">$I$13</f>
        <v>700000000</v>
      </c>
      <c r="J15" s="12">
        <f t="shared" si="3"/>
        <v>13900000000</v>
      </c>
      <c r="K15" s="24"/>
      <c r="L15" s="25"/>
      <c r="M15" s="16"/>
      <c r="N15" s="16"/>
    </row>
    <row r="16" spans="2:16" x14ac:dyDescent="0.3">
      <c r="B16" s="3">
        <f t="shared" si="4"/>
        <v>12</v>
      </c>
      <c r="C16" s="11">
        <f t="shared" si="6"/>
        <v>43435</v>
      </c>
      <c r="D16" s="10">
        <f t="shared" si="0"/>
        <v>90</v>
      </c>
      <c r="E16" s="11" t="str">
        <f t="shared" si="1"/>
        <v>토</v>
      </c>
      <c r="F16" s="12">
        <f t="shared" si="5"/>
        <v>13900000000</v>
      </c>
      <c r="G16" s="23">
        <f t="shared" si="2"/>
        <v>182268493</v>
      </c>
      <c r="H16" s="23">
        <v>0</v>
      </c>
      <c r="I16" s="23">
        <f t="shared" si="7"/>
        <v>700000000</v>
      </c>
      <c r="J16" s="12">
        <f t="shared" si="3"/>
        <v>13200000000</v>
      </c>
      <c r="K16" s="24"/>
      <c r="L16" s="25"/>
      <c r="M16" s="16"/>
      <c r="N16" s="16"/>
    </row>
    <row r="17" spans="2:14" x14ac:dyDescent="0.3">
      <c r="B17" s="5">
        <f t="shared" si="4"/>
        <v>15</v>
      </c>
      <c r="C17" s="11">
        <f t="shared" si="6"/>
        <v>43525</v>
      </c>
      <c r="D17" s="7">
        <f t="shared" si="0"/>
        <v>92</v>
      </c>
      <c r="E17" s="6" t="str">
        <f t="shared" si="1"/>
        <v>금</v>
      </c>
      <c r="F17" s="9">
        <f t="shared" si="5"/>
        <v>13200000000</v>
      </c>
      <c r="G17" s="23">
        <f t="shared" si="2"/>
        <v>176438356</v>
      </c>
      <c r="H17" s="23">
        <v>0</v>
      </c>
      <c r="I17" s="23">
        <f t="shared" si="7"/>
        <v>700000000</v>
      </c>
      <c r="J17" s="12">
        <f t="shared" si="3"/>
        <v>12500000000</v>
      </c>
      <c r="K17" s="24"/>
      <c r="L17" s="25"/>
      <c r="M17" s="16"/>
      <c r="N17" s="16"/>
    </row>
    <row r="18" spans="2:14" x14ac:dyDescent="0.3">
      <c r="B18" s="5">
        <f t="shared" si="4"/>
        <v>18</v>
      </c>
      <c r="C18" s="11">
        <f t="shared" si="6"/>
        <v>43617</v>
      </c>
      <c r="D18" s="10">
        <f t="shared" si="0"/>
        <v>92</v>
      </c>
      <c r="E18" s="11" t="str">
        <f t="shared" si="1"/>
        <v>토</v>
      </c>
      <c r="F18" s="12">
        <f t="shared" si="5"/>
        <v>12500000000</v>
      </c>
      <c r="G18" s="23">
        <f t="shared" si="2"/>
        <v>166557808</v>
      </c>
      <c r="H18" s="23">
        <v>0</v>
      </c>
      <c r="I18" s="23">
        <f t="shared" si="7"/>
        <v>700000000</v>
      </c>
      <c r="J18" s="12">
        <f t="shared" si="3"/>
        <v>11800000000</v>
      </c>
      <c r="K18" s="24"/>
      <c r="L18" s="25"/>
      <c r="M18" s="16"/>
      <c r="N18" s="16"/>
    </row>
    <row r="19" spans="2:14" x14ac:dyDescent="0.3">
      <c r="B19" s="5">
        <f t="shared" si="4"/>
        <v>21</v>
      </c>
      <c r="C19" s="11">
        <f t="shared" si="6"/>
        <v>43709</v>
      </c>
      <c r="D19" s="10">
        <f t="shared" si="0"/>
        <v>91</v>
      </c>
      <c r="E19" s="11" t="str">
        <f t="shared" si="1"/>
        <v>일</v>
      </c>
      <c r="F19" s="12">
        <f t="shared" si="5"/>
        <v>11800000000</v>
      </c>
      <c r="G19" s="23">
        <f t="shared" si="2"/>
        <v>154974246</v>
      </c>
      <c r="H19" s="23">
        <v>0</v>
      </c>
      <c r="I19" s="23">
        <f t="shared" si="7"/>
        <v>700000000</v>
      </c>
      <c r="J19" s="12">
        <f t="shared" si="3"/>
        <v>11100000000</v>
      </c>
      <c r="K19" s="24"/>
      <c r="L19" s="25"/>
      <c r="M19" s="16"/>
      <c r="N19" s="16"/>
    </row>
    <row r="20" spans="2:14" x14ac:dyDescent="0.3">
      <c r="B20" s="5">
        <f t="shared" si="4"/>
        <v>24</v>
      </c>
      <c r="C20" s="11">
        <f>EDATE($C$12, $B20)</f>
        <v>43800</v>
      </c>
      <c r="D20" s="10">
        <f t="shared" si="0"/>
        <v>91</v>
      </c>
      <c r="E20" s="11" t="str">
        <f t="shared" si="1"/>
        <v>일</v>
      </c>
      <c r="F20" s="12">
        <f t="shared" si="5"/>
        <v>11100000000</v>
      </c>
      <c r="G20" s="23">
        <f t="shared" si="2"/>
        <v>145201095</v>
      </c>
      <c r="H20" s="23">
        <v>0</v>
      </c>
      <c r="I20" s="23">
        <f t="shared" si="7"/>
        <v>700000000</v>
      </c>
      <c r="J20" s="12">
        <f t="shared" si="3"/>
        <v>10400000000</v>
      </c>
      <c r="K20" s="24"/>
      <c r="L20" s="25"/>
      <c r="M20" s="16"/>
      <c r="N20" s="16"/>
    </row>
    <row r="21" spans="2:14" x14ac:dyDescent="0.3">
      <c r="B21" s="5">
        <f t="shared" si="4"/>
        <v>27</v>
      </c>
      <c r="C21" s="11">
        <f>EDATE($C$12, $B21)</f>
        <v>43891</v>
      </c>
      <c r="D21" s="10">
        <f t="shared" si="0"/>
        <v>92</v>
      </c>
      <c r="E21" s="11" t="str">
        <f t="shared" si="1"/>
        <v>일</v>
      </c>
      <c r="F21" s="12">
        <f t="shared" si="5"/>
        <v>10400000000</v>
      </c>
      <c r="G21" s="23">
        <f t="shared" si="2"/>
        <v>136916164</v>
      </c>
      <c r="H21" s="23">
        <v>0</v>
      </c>
      <c r="I21" s="23">
        <f t="shared" si="7"/>
        <v>700000000</v>
      </c>
      <c r="J21" s="12">
        <f t="shared" si="3"/>
        <v>9700000000</v>
      </c>
      <c r="K21" s="24"/>
      <c r="L21" s="25"/>
      <c r="M21" s="16"/>
      <c r="N21" s="16"/>
    </row>
    <row r="22" spans="2:14" x14ac:dyDescent="0.3">
      <c r="B22" s="5">
        <f t="shared" si="4"/>
        <v>30</v>
      </c>
      <c r="C22" s="11">
        <f t="shared" si="6"/>
        <v>43983</v>
      </c>
      <c r="D22" s="10">
        <f t="shared" si="0"/>
        <v>92</v>
      </c>
      <c r="E22" s="11" t="str">
        <f t="shared" si="1"/>
        <v>월</v>
      </c>
      <c r="F22" s="12">
        <f t="shared" si="5"/>
        <v>9700000000</v>
      </c>
      <c r="G22" s="23">
        <f t="shared" si="2"/>
        <v>127035616</v>
      </c>
      <c r="H22" s="23">
        <v>0</v>
      </c>
      <c r="I22" s="23">
        <f t="shared" si="7"/>
        <v>700000000</v>
      </c>
      <c r="J22" s="12">
        <f t="shared" si="3"/>
        <v>9000000000</v>
      </c>
      <c r="K22" s="24"/>
      <c r="L22" s="25"/>
      <c r="M22" s="16"/>
      <c r="N22" s="16"/>
    </row>
    <row r="23" spans="2:14" x14ac:dyDescent="0.3">
      <c r="B23" s="5">
        <f t="shared" si="4"/>
        <v>33</v>
      </c>
      <c r="C23" s="11">
        <f t="shared" si="6"/>
        <v>44075</v>
      </c>
      <c r="D23" s="10">
        <f t="shared" si="0"/>
        <v>91</v>
      </c>
      <c r="E23" s="11" t="str">
        <f t="shared" si="1"/>
        <v>화</v>
      </c>
      <c r="F23" s="12">
        <f t="shared" si="5"/>
        <v>9000000000</v>
      </c>
      <c r="G23" s="23">
        <f t="shared" si="2"/>
        <v>115881643</v>
      </c>
      <c r="H23" s="23">
        <v>0</v>
      </c>
      <c r="I23" s="23">
        <f t="shared" si="7"/>
        <v>700000000</v>
      </c>
      <c r="J23" s="12">
        <f t="shared" si="3"/>
        <v>8300000000</v>
      </c>
      <c r="K23" s="24"/>
      <c r="L23" s="25"/>
      <c r="M23" s="16"/>
      <c r="N23" s="16"/>
    </row>
    <row r="24" spans="2:14" x14ac:dyDescent="0.3">
      <c r="B24" s="5">
        <f t="shared" si="4"/>
        <v>36</v>
      </c>
      <c r="C24" s="11">
        <f t="shared" si="6"/>
        <v>44166</v>
      </c>
      <c r="D24" s="10">
        <f t="shared" si="0"/>
        <v>90</v>
      </c>
      <c r="E24" s="11" t="str">
        <f t="shared" si="1"/>
        <v>화</v>
      </c>
      <c r="F24" s="12">
        <f t="shared" si="5"/>
        <v>8300000000</v>
      </c>
      <c r="G24" s="23">
        <f t="shared" si="2"/>
        <v>0</v>
      </c>
      <c r="H24" s="23">
        <v>0</v>
      </c>
      <c r="I24" s="23">
        <f>F24</f>
        <v>8300000000</v>
      </c>
      <c r="J24" s="12">
        <f t="shared" si="3"/>
        <v>0</v>
      </c>
      <c r="K24" s="24"/>
      <c r="L24" s="25"/>
      <c r="M24" s="16"/>
      <c r="N24" s="16"/>
    </row>
    <row r="25" spans="2:14" x14ac:dyDescent="0.3">
      <c r="B25" s="5">
        <f t="shared" si="4"/>
        <v>39</v>
      </c>
      <c r="C25" s="11">
        <f t="shared" si="6"/>
        <v>44256</v>
      </c>
      <c r="D25" s="10"/>
      <c r="E25" s="11"/>
      <c r="F25" s="12"/>
      <c r="G25" s="23"/>
      <c r="H25" s="23"/>
      <c r="I25" s="23"/>
      <c r="J25" s="12"/>
      <c r="K25" s="24"/>
      <c r="L25" s="25"/>
      <c r="M25" s="16"/>
      <c r="N25" s="16"/>
    </row>
    <row r="26" spans="2:14" x14ac:dyDescent="0.3">
      <c r="B26" s="5"/>
      <c r="C26" s="11"/>
      <c r="D26" s="10"/>
      <c r="E26" s="11"/>
      <c r="F26" s="12"/>
      <c r="G26" s="23"/>
      <c r="H26" s="23"/>
      <c r="I26" s="23"/>
      <c r="J26" s="12"/>
      <c r="K26" s="24"/>
      <c r="L26" s="25"/>
      <c r="M26" s="16"/>
      <c r="N26" s="16"/>
    </row>
    <row r="27" spans="2:14" x14ac:dyDescent="0.3">
      <c r="B27" s="5"/>
      <c r="C27" s="11"/>
      <c r="D27" s="10"/>
      <c r="E27" s="11"/>
      <c r="F27" s="12"/>
      <c r="G27" s="23"/>
      <c r="H27" s="23"/>
      <c r="I27" s="23"/>
      <c r="J27" s="12"/>
      <c r="K27" s="24"/>
      <c r="L27" s="25"/>
      <c r="M27" s="16"/>
      <c r="N27" s="16"/>
    </row>
    <row r="28" spans="2:14" x14ac:dyDescent="0.3">
      <c r="B28" s="5"/>
      <c r="C28" s="11"/>
      <c r="D28" s="10"/>
      <c r="E28" s="11"/>
      <c r="F28" s="12"/>
      <c r="G28" s="23"/>
      <c r="H28" s="23"/>
      <c r="I28" s="23"/>
      <c r="J28" s="12"/>
      <c r="K28" s="24"/>
      <c r="L28" s="25"/>
      <c r="M28" s="16"/>
      <c r="N28" s="16"/>
    </row>
    <row r="29" spans="2:14" x14ac:dyDescent="0.3">
      <c r="B29" s="41"/>
      <c r="C29" s="42"/>
      <c r="D29" s="43"/>
      <c r="E29" s="42"/>
      <c r="F29" s="44"/>
      <c r="G29" s="45"/>
      <c r="H29" s="45"/>
      <c r="I29" s="45"/>
      <c r="J29" s="44"/>
      <c r="K29" s="18"/>
      <c r="L29" s="19"/>
      <c r="M29" s="16"/>
      <c r="N29" s="16"/>
    </row>
    <row r="30" spans="2:14" x14ac:dyDescent="0.3">
      <c r="B30" s="41"/>
      <c r="C30" s="42"/>
      <c r="D30" s="43"/>
      <c r="E30" s="42"/>
      <c r="F30" s="44"/>
      <c r="G30" s="45"/>
      <c r="H30" s="45"/>
      <c r="I30" s="45"/>
      <c r="J30" s="44"/>
      <c r="K30" s="18"/>
      <c r="L30" s="19"/>
      <c r="M30" s="16"/>
      <c r="N30" s="16"/>
    </row>
    <row r="31" spans="2:14" x14ac:dyDescent="0.3">
      <c r="B31" s="41"/>
      <c r="C31" s="42"/>
      <c r="D31" s="43"/>
      <c r="E31" s="42"/>
      <c r="F31" s="44"/>
      <c r="G31" s="45"/>
      <c r="H31" s="45"/>
      <c r="I31" s="45"/>
      <c r="J31" s="44"/>
      <c r="K31" s="18"/>
      <c r="L31" s="19"/>
      <c r="M31" s="16"/>
      <c r="N31" s="16"/>
    </row>
    <row r="32" spans="2:14" x14ac:dyDescent="0.3">
      <c r="B32" s="41"/>
      <c r="C32" s="42"/>
      <c r="D32" s="43"/>
      <c r="E32" s="42"/>
      <c r="F32" s="44"/>
      <c r="G32" s="45"/>
      <c r="H32" s="45"/>
      <c r="I32" s="45"/>
      <c r="J32" s="44"/>
      <c r="K32" s="18"/>
      <c r="L32" s="19"/>
      <c r="M32" s="16"/>
      <c r="N32" s="16"/>
    </row>
    <row r="33" spans="2:14" x14ac:dyDescent="0.3">
      <c r="B33" s="34"/>
      <c r="C33" s="35"/>
      <c r="D33" s="36"/>
      <c r="E33" s="35"/>
      <c r="F33" s="37"/>
      <c r="G33" s="38"/>
      <c r="H33" s="38"/>
      <c r="I33" s="38"/>
      <c r="J33" s="37"/>
      <c r="K33" s="18"/>
      <c r="L33" s="19"/>
      <c r="M33" s="16"/>
      <c r="N33" s="16"/>
    </row>
    <row r="34" spans="2:14" x14ac:dyDescent="0.3">
      <c r="B34" s="34"/>
      <c r="C34" s="35"/>
      <c r="D34" s="36"/>
      <c r="E34" s="35"/>
      <c r="F34" s="37"/>
      <c r="G34" s="38"/>
      <c r="H34" s="38"/>
      <c r="I34" s="38"/>
      <c r="J34" s="37"/>
      <c r="K34" s="18"/>
      <c r="L34" s="19"/>
      <c r="M34" s="16"/>
      <c r="N34" s="16"/>
    </row>
    <row r="35" spans="2:14" x14ac:dyDescent="0.3">
      <c r="B35" s="34"/>
      <c r="C35" s="35"/>
      <c r="D35" s="36"/>
      <c r="E35" s="35"/>
      <c r="F35" s="37"/>
      <c r="G35" s="38"/>
      <c r="H35" s="38"/>
      <c r="I35" s="38"/>
      <c r="J35" s="37"/>
      <c r="K35" s="18"/>
      <c r="L35" s="19"/>
      <c r="M35" s="16"/>
      <c r="N35" s="16"/>
    </row>
    <row r="36" spans="2:14" x14ac:dyDescent="0.3">
      <c r="B36" s="34"/>
      <c r="C36" s="35"/>
      <c r="D36" s="36"/>
      <c r="E36" s="35"/>
      <c r="F36" s="37"/>
      <c r="G36" s="38"/>
      <c r="H36" s="38"/>
      <c r="I36" s="38"/>
      <c r="J36" s="37"/>
      <c r="K36" s="18"/>
      <c r="L36" s="19"/>
      <c r="M36" s="16"/>
      <c r="N36" s="16"/>
    </row>
    <row r="37" spans="2:14" x14ac:dyDescent="0.3">
      <c r="B37" s="34"/>
      <c r="C37" s="35"/>
      <c r="D37" s="36"/>
      <c r="E37" s="35"/>
      <c r="F37" s="37"/>
      <c r="G37" s="38"/>
      <c r="H37" s="38"/>
      <c r="I37" s="38"/>
      <c r="J37" s="37"/>
      <c r="K37" s="18"/>
      <c r="L37" s="19"/>
      <c r="M37" s="16"/>
      <c r="N37" s="16"/>
    </row>
    <row r="38" spans="2:14" x14ac:dyDescent="0.3">
      <c r="B38" s="34"/>
      <c r="C38" s="35"/>
      <c r="D38" s="36"/>
      <c r="E38" s="35"/>
      <c r="F38" s="37"/>
      <c r="G38" s="38"/>
      <c r="H38" s="38"/>
      <c r="I38" s="38"/>
      <c r="J38" s="37"/>
      <c r="K38" s="18"/>
      <c r="L38" s="19"/>
      <c r="M38" s="16"/>
      <c r="N38" s="16"/>
    </row>
    <row r="39" spans="2:14" x14ac:dyDescent="0.3">
      <c r="B39" s="34"/>
      <c r="C39" s="35"/>
      <c r="D39" s="36"/>
      <c r="E39" s="35"/>
      <c r="F39" s="37"/>
      <c r="G39" s="38"/>
      <c r="H39" s="38"/>
      <c r="I39" s="38"/>
      <c r="J39" s="37"/>
      <c r="K39" s="18"/>
      <c r="L39" s="19"/>
      <c r="M39" s="16"/>
      <c r="N39" s="16"/>
    </row>
    <row r="40" spans="2:14" x14ac:dyDescent="0.3">
      <c r="B40" s="34"/>
      <c r="C40" s="35"/>
      <c r="D40" s="36"/>
      <c r="E40" s="35"/>
      <c r="F40" s="37"/>
      <c r="G40" s="38"/>
      <c r="H40" s="38"/>
      <c r="I40" s="38"/>
      <c r="J40" s="37"/>
      <c r="K40" s="18"/>
      <c r="L40" s="19"/>
      <c r="M40" s="16"/>
      <c r="N40" s="16"/>
    </row>
    <row r="41" spans="2:14" x14ac:dyDescent="0.3">
      <c r="B41" s="34"/>
      <c r="C41" s="35"/>
      <c r="D41" s="36"/>
      <c r="E41" s="35"/>
      <c r="F41" s="37"/>
      <c r="G41" s="38"/>
      <c r="H41" s="38"/>
      <c r="I41" s="38"/>
      <c r="J41" s="37"/>
      <c r="K41" s="18"/>
      <c r="L41" s="19"/>
      <c r="M41" s="16"/>
      <c r="N41" s="16"/>
    </row>
    <row r="42" spans="2:14" x14ac:dyDescent="0.3">
      <c r="B42" s="34"/>
      <c r="C42" s="35"/>
      <c r="D42" s="36"/>
      <c r="E42" s="35"/>
      <c r="F42" s="37"/>
      <c r="G42" s="38"/>
      <c r="H42" s="38"/>
      <c r="I42" s="38"/>
      <c r="J42" s="37"/>
      <c r="K42" s="18"/>
      <c r="L42" s="19"/>
      <c r="M42" s="16"/>
      <c r="N42" s="16"/>
    </row>
    <row r="43" spans="2:14" x14ac:dyDescent="0.3">
      <c r="B43" s="34"/>
      <c r="C43" s="35"/>
      <c r="D43" s="36"/>
      <c r="E43" s="35"/>
      <c r="F43" s="37"/>
      <c r="G43" s="38"/>
      <c r="H43" s="38"/>
      <c r="I43" s="38"/>
      <c r="J43" s="37"/>
      <c r="K43" s="18"/>
      <c r="L43" s="19"/>
      <c r="M43" s="16"/>
      <c r="N43" s="16"/>
    </row>
    <row r="44" spans="2:14" x14ac:dyDescent="0.3">
      <c r="B44" s="34"/>
      <c r="C44" s="35"/>
      <c r="D44" s="36"/>
      <c r="E44" s="35"/>
      <c r="F44" s="37"/>
      <c r="G44" s="38"/>
      <c r="H44" s="38"/>
      <c r="I44" s="38"/>
      <c r="J44" s="37"/>
      <c r="K44" s="18"/>
      <c r="L44" s="19"/>
      <c r="M44" s="16"/>
      <c r="N44" s="16"/>
    </row>
    <row r="45" spans="2:14" x14ac:dyDescent="0.3">
      <c r="B45" s="34"/>
      <c r="C45" s="35"/>
      <c r="D45" s="36"/>
      <c r="E45" s="35"/>
      <c r="F45" s="37"/>
      <c r="G45" s="38"/>
      <c r="H45" s="38"/>
      <c r="I45" s="38"/>
      <c r="J45" s="37"/>
      <c r="K45" s="18"/>
      <c r="L45" s="19"/>
      <c r="M45" s="16"/>
      <c r="N45" s="16"/>
    </row>
    <row r="46" spans="2:14" x14ac:dyDescent="0.3">
      <c r="B46" s="34"/>
      <c r="C46" s="35"/>
      <c r="D46" s="36"/>
      <c r="E46" s="35"/>
      <c r="F46" s="37"/>
      <c r="G46" s="38"/>
      <c r="H46" s="38"/>
      <c r="I46" s="38"/>
      <c r="J46" s="37"/>
      <c r="K46" s="18"/>
      <c r="L46" s="19"/>
      <c r="M46" s="16"/>
      <c r="N46" s="16"/>
    </row>
    <row r="47" spans="2:14" x14ac:dyDescent="0.3">
      <c r="B47" s="34"/>
      <c r="C47" s="35"/>
      <c r="D47" s="36"/>
      <c r="E47" s="35"/>
      <c r="F47" s="37"/>
      <c r="G47" s="38"/>
      <c r="H47" s="38"/>
      <c r="I47" s="38"/>
      <c r="J47" s="37"/>
      <c r="K47" s="18"/>
      <c r="L47" s="19"/>
      <c r="M47" s="16"/>
      <c r="N47" s="16"/>
    </row>
    <row r="48" spans="2:14" x14ac:dyDescent="0.3">
      <c r="B48" s="34"/>
      <c r="C48" s="35"/>
      <c r="D48" s="36"/>
      <c r="E48" s="35"/>
      <c r="F48" s="37"/>
      <c r="G48" s="38"/>
      <c r="H48" s="38"/>
      <c r="I48" s="38"/>
      <c r="J48" s="37"/>
      <c r="K48" s="18"/>
      <c r="L48" s="19"/>
      <c r="M48" s="16"/>
      <c r="N48" s="16"/>
    </row>
    <row r="49" spans="2:14" x14ac:dyDescent="0.3">
      <c r="B49" s="34"/>
      <c r="C49" s="35"/>
      <c r="D49" s="36"/>
      <c r="E49" s="35"/>
      <c r="F49" s="37"/>
      <c r="G49" s="38"/>
      <c r="H49" s="38"/>
      <c r="I49" s="38"/>
      <c r="J49" s="37"/>
      <c r="K49" s="18"/>
      <c r="L49" s="19"/>
      <c r="M49" s="16"/>
      <c r="N49" s="16"/>
    </row>
    <row r="50" spans="2:14" x14ac:dyDescent="0.3">
      <c r="B50" s="34"/>
      <c r="C50" s="35"/>
      <c r="D50" s="36"/>
      <c r="E50" s="35"/>
      <c r="F50" s="37"/>
      <c r="G50" s="38"/>
      <c r="H50" s="38"/>
      <c r="I50" s="38"/>
      <c r="J50" s="37"/>
      <c r="K50" s="18"/>
      <c r="L50" s="19"/>
      <c r="M50" s="16"/>
      <c r="N50" s="16"/>
    </row>
    <row r="51" spans="2:14" x14ac:dyDescent="0.3">
      <c r="B51" s="34"/>
      <c r="C51" s="35"/>
      <c r="D51" s="36"/>
      <c r="E51" s="35"/>
      <c r="F51" s="37"/>
      <c r="G51" s="38"/>
      <c r="H51" s="38"/>
      <c r="I51" s="38"/>
      <c r="J51" s="37"/>
      <c r="K51" s="18"/>
      <c r="L51" s="19"/>
      <c r="M51" s="16"/>
      <c r="N51" s="16"/>
    </row>
    <row r="52" spans="2:14" x14ac:dyDescent="0.3">
      <c r="B52" s="34"/>
      <c r="C52" s="35"/>
      <c r="D52" s="36"/>
      <c r="E52" s="35"/>
      <c r="F52" s="37"/>
      <c r="G52" s="38"/>
      <c r="H52" s="38"/>
      <c r="I52" s="38"/>
      <c r="J52" s="37"/>
      <c r="K52" s="18"/>
      <c r="L52" s="19"/>
      <c r="M52" s="16"/>
      <c r="N52" s="16"/>
    </row>
    <row r="53" spans="2:14" x14ac:dyDescent="0.3">
      <c r="B53" s="34"/>
      <c r="C53" s="35"/>
      <c r="D53" s="36"/>
      <c r="E53" s="35"/>
      <c r="F53" s="37"/>
      <c r="G53" s="38"/>
      <c r="H53" s="38"/>
      <c r="I53" s="38"/>
      <c r="J53" s="37"/>
      <c r="K53" s="18"/>
      <c r="L53" s="19"/>
      <c r="M53" s="16"/>
      <c r="N53" s="16"/>
    </row>
    <row r="54" spans="2:14" x14ac:dyDescent="0.3">
      <c r="B54" s="34"/>
      <c r="C54" s="35"/>
      <c r="D54" s="36"/>
      <c r="E54" s="35"/>
      <c r="F54" s="37"/>
      <c r="G54" s="38"/>
      <c r="H54" s="38"/>
      <c r="I54" s="38"/>
      <c r="J54" s="37"/>
      <c r="K54" s="18"/>
      <c r="L54" s="19"/>
      <c r="M54" s="16"/>
      <c r="N54" s="16"/>
    </row>
    <row r="55" spans="2:14" x14ac:dyDescent="0.3">
      <c r="B55" s="34"/>
      <c r="C55" s="35"/>
      <c r="D55" s="36"/>
      <c r="E55" s="35"/>
      <c r="F55" s="37"/>
      <c r="G55" s="38"/>
      <c r="H55" s="38"/>
      <c r="I55" s="38"/>
      <c r="J55" s="37"/>
      <c r="K55" s="18"/>
      <c r="L55" s="19"/>
      <c r="M55" s="16"/>
      <c r="N55" s="16"/>
    </row>
    <row r="56" spans="2:14" x14ac:dyDescent="0.3">
      <c r="B56" s="34"/>
      <c r="C56" s="35"/>
      <c r="D56" s="36"/>
      <c r="E56" s="35"/>
      <c r="F56" s="37"/>
      <c r="G56" s="38"/>
      <c r="H56" s="38"/>
      <c r="I56" s="38"/>
      <c r="J56" s="37"/>
      <c r="K56" s="18"/>
      <c r="L56" s="19"/>
      <c r="M56" s="16"/>
      <c r="N56" s="16"/>
    </row>
    <row r="57" spans="2:14" x14ac:dyDescent="0.3">
      <c r="B57" s="34"/>
      <c r="C57" s="35"/>
      <c r="D57" s="36"/>
      <c r="E57" s="35"/>
      <c r="F57" s="37"/>
      <c r="G57" s="38"/>
      <c r="H57" s="38"/>
      <c r="I57" s="38"/>
      <c r="J57" s="37"/>
      <c r="K57" s="18"/>
      <c r="L57" s="19"/>
      <c r="M57" s="16"/>
      <c r="N57" s="16"/>
    </row>
    <row r="58" spans="2:14" x14ac:dyDescent="0.3">
      <c r="B58" s="34"/>
      <c r="C58" s="35"/>
      <c r="D58" s="36"/>
      <c r="E58" s="35"/>
      <c r="F58" s="37"/>
      <c r="G58" s="38"/>
      <c r="H58" s="38"/>
      <c r="I58" s="38"/>
      <c r="J58" s="37"/>
      <c r="K58" s="18"/>
      <c r="L58" s="19"/>
      <c r="M58" s="16"/>
      <c r="N58" s="16"/>
    </row>
    <row r="59" spans="2:14" x14ac:dyDescent="0.3">
      <c r="B59" s="34"/>
      <c r="C59" s="35"/>
      <c r="D59" s="36"/>
      <c r="E59" s="35"/>
      <c r="F59" s="37"/>
      <c r="G59" s="38"/>
      <c r="H59" s="38"/>
      <c r="I59" s="38"/>
      <c r="J59" s="37"/>
      <c r="K59" s="18"/>
      <c r="L59" s="19"/>
      <c r="M59" s="16"/>
      <c r="N59" s="16"/>
    </row>
    <row r="60" spans="2:14" x14ac:dyDescent="0.3">
      <c r="B60" s="34"/>
      <c r="C60" s="35"/>
      <c r="D60" s="36"/>
      <c r="E60" s="35"/>
      <c r="F60" s="37"/>
      <c r="G60" s="38"/>
      <c r="H60" s="38"/>
      <c r="I60" s="38"/>
      <c r="J60" s="37"/>
      <c r="K60" s="18"/>
      <c r="L60" s="19"/>
      <c r="M60" s="16"/>
      <c r="N60" s="16"/>
    </row>
    <row r="61" spans="2:14" x14ac:dyDescent="0.3">
      <c r="B61" s="34"/>
      <c r="C61" s="35"/>
      <c r="D61" s="36"/>
      <c r="E61" s="35"/>
      <c r="F61" s="37"/>
      <c r="G61" s="38"/>
      <c r="H61" s="38"/>
      <c r="I61" s="38"/>
      <c r="J61" s="37"/>
      <c r="K61" s="18"/>
      <c r="L61" s="19"/>
      <c r="M61" s="16"/>
      <c r="N61" s="16"/>
    </row>
    <row r="62" spans="2:14" x14ac:dyDescent="0.3">
      <c r="B62" s="34"/>
      <c r="C62" s="35"/>
      <c r="D62" s="36"/>
      <c r="E62" s="35"/>
      <c r="F62" s="37"/>
      <c r="G62" s="38"/>
      <c r="H62" s="38"/>
      <c r="I62" s="38"/>
      <c r="J62" s="37"/>
      <c r="K62" s="18"/>
      <c r="L62" s="19"/>
      <c r="M62" s="16"/>
      <c r="N62" s="16"/>
    </row>
    <row r="63" spans="2:14" x14ac:dyDescent="0.3">
      <c r="B63" s="34"/>
      <c r="C63" s="35"/>
      <c r="D63" s="36"/>
      <c r="E63" s="35"/>
      <c r="F63" s="37"/>
      <c r="G63" s="38"/>
      <c r="H63" s="38"/>
      <c r="I63" s="38"/>
      <c r="J63" s="37"/>
      <c r="K63" s="18"/>
      <c r="L63" s="19"/>
      <c r="M63" s="16"/>
      <c r="N63" s="16"/>
    </row>
    <row r="64" spans="2:14" x14ac:dyDescent="0.3">
      <c r="B64" s="34"/>
      <c r="C64" s="35"/>
      <c r="D64" s="36"/>
      <c r="E64" s="35"/>
      <c r="F64" s="37"/>
      <c r="G64" s="38"/>
      <c r="H64" s="38"/>
      <c r="I64" s="38"/>
      <c r="J64" s="37"/>
      <c r="K64" s="18"/>
      <c r="L64" s="19"/>
      <c r="M64" s="16"/>
      <c r="N64" s="16"/>
    </row>
    <row r="65" spans="2:14" x14ac:dyDescent="0.3">
      <c r="B65" s="34"/>
      <c r="C65" s="35"/>
      <c r="D65" s="36"/>
      <c r="E65" s="35"/>
      <c r="F65" s="37"/>
      <c r="G65" s="38"/>
      <c r="H65" s="38"/>
      <c r="I65" s="38"/>
      <c r="J65" s="37"/>
      <c r="K65" s="18"/>
      <c r="L65" s="19"/>
      <c r="M65" s="16"/>
      <c r="N65" s="16"/>
    </row>
    <row r="66" spans="2:14" x14ac:dyDescent="0.3">
      <c r="B66" s="34"/>
      <c r="C66" s="35"/>
      <c r="D66" s="36"/>
      <c r="E66" s="35"/>
      <c r="F66" s="37"/>
      <c r="G66" s="38"/>
      <c r="H66" s="38"/>
      <c r="I66" s="38"/>
      <c r="J66" s="37"/>
      <c r="K66" s="18"/>
      <c r="L66" s="19"/>
      <c r="M66" s="16"/>
      <c r="N66" s="16"/>
    </row>
    <row r="67" spans="2:14" x14ac:dyDescent="0.3">
      <c r="B67" s="34"/>
      <c r="C67" s="35"/>
      <c r="D67" s="36"/>
      <c r="E67" s="35"/>
      <c r="F67" s="37"/>
      <c r="G67" s="38"/>
      <c r="H67" s="38"/>
      <c r="I67" s="38"/>
      <c r="J67" s="37"/>
      <c r="K67" s="18"/>
      <c r="L67" s="19"/>
      <c r="M67" s="16"/>
      <c r="N67" s="16"/>
    </row>
    <row r="68" spans="2:14" x14ac:dyDescent="0.3">
      <c r="B68" s="34"/>
      <c r="C68" s="35"/>
      <c r="D68" s="36"/>
      <c r="E68" s="35"/>
      <c r="F68" s="37"/>
      <c r="G68" s="38"/>
      <c r="H68" s="38"/>
      <c r="I68" s="38"/>
      <c r="J68" s="37"/>
      <c r="K68" s="18"/>
      <c r="L68" s="19"/>
      <c r="M68" s="16"/>
      <c r="N68" s="16"/>
    </row>
    <row r="69" spans="2:14" x14ac:dyDescent="0.3">
      <c r="B69" s="34"/>
      <c r="C69" s="35"/>
      <c r="D69" s="36"/>
      <c r="E69" s="35"/>
      <c r="F69" s="37"/>
      <c r="G69" s="38"/>
      <c r="H69" s="38"/>
      <c r="I69" s="38"/>
      <c r="J69" s="37"/>
      <c r="K69" s="18"/>
      <c r="L69" s="19"/>
      <c r="M69" s="16"/>
      <c r="N69" s="16"/>
    </row>
    <row r="70" spans="2:14" x14ac:dyDescent="0.3">
      <c r="B70" s="34"/>
      <c r="C70" s="35"/>
      <c r="D70" s="36"/>
      <c r="E70" s="35"/>
      <c r="F70" s="37"/>
      <c r="G70" s="38"/>
      <c r="H70" s="38"/>
      <c r="I70" s="38"/>
      <c r="J70" s="37"/>
      <c r="K70" s="18"/>
      <c r="L70" s="19"/>
      <c r="M70" s="16"/>
      <c r="N70" s="16"/>
    </row>
    <row r="71" spans="2:14" x14ac:dyDescent="0.3">
      <c r="B71" s="34"/>
      <c r="C71" s="35"/>
      <c r="D71" s="36"/>
      <c r="E71" s="35"/>
      <c r="F71" s="37"/>
      <c r="G71" s="38"/>
      <c r="H71" s="38"/>
      <c r="I71" s="38"/>
      <c r="J71" s="37"/>
      <c r="K71" s="18"/>
      <c r="L71" s="19"/>
      <c r="M71" s="16"/>
      <c r="N71" s="16"/>
    </row>
    <row r="72" spans="2:14" x14ac:dyDescent="0.3">
      <c r="B72" s="34"/>
      <c r="C72" s="35"/>
      <c r="D72" s="36"/>
      <c r="E72" s="35"/>
      <c r="F72" s="37"/>
      <c r="G72" s="38"/>
      <c r="H72" s="38"/>
      <c r="I72" s="38"/>
      <c r="J72" s="37"/>
      <c r="K72" s="18"/>
      <c r="L72" s="19"/>
      <c r="M72" s="16"/>
      <c r="N72" s="16"/>
    </row>
    <row r="73" spans="2:14" x14ac:dyDescent="0.3">
      <c r="B73" s="34"/>
      <c r="C73" s="35"/>
      <c r="D73" s="36"/>
      <c r="E73" s="35"/>
      <c r="F73" s="37"/>
      <c r="G73" s="38"/>
      <c r="H73" s="38"/>
      <c r="I73" s="38"/>
      <c r="J73" s="37"/>
      <c r="K73" s="18"/>
      <c r="L73" s="19"/>
      <c r="M73" s="16"/>
      <c r="N73" s="16"/>
    </row>
    <row r="74" spans="2:14" x14ac:dyDescent="0.3">
      <c r="B74" s="34"/>
      <c r="C74" s="35"/>
      <c r="D74" s="36"/>
      <c r="E74" s="35"/>
      <c r="F74" s="37"/>
      <c r="G74" s="38"/>
      <c r="H74" s="38"/>
      <c r="I74" s="38"/>
      <c r="J74" s="37"/>
      <c r="K74" s="18"/>
      <c r="L74" s="19"/>
      <c r="M74" s="16"/>
      <c r="N74" s="16"/>
    </row>
    <row r="75" spans="2:14" x14ac:dyDescent="0.3">
      <c r="B75" s="34"/>
      <c r="C75" s="35"/>
      <c r="D75" s="36"/>
      <c r="E75" s="35"/>
      <c r="F75" s="37"/>
      <c r="G75" s="38"/>
      <c r="H75" s="38"/>
      <c r="I75" s="38"/>
      <c r="J75" s="37"/>
      <c r="K75" s="18"/>
      <c r="L75" s="19"/>
      <c r="M75" s="16"/>
      <c r="N75" s="16"/>
    </row>
    <row r="76" spans="2:14" x14ac:dyDescent="0.3">
      <c r="B76" s="34"/>
      <c r="C76" s="35"/>
      <c r="D76" s="36"/>
      <c r="E76" s="35"/>
      <c r="F76" s="37"/>
      <c r="G76" s="38"/>
      <c r="H76" s="38"/>
      <c r="I76" s="38"/>
      <c r="J76" s="37"/>
      <c r="K76" s="18"/>
      <c r="L76" s="19"/>
      <c r="M76" s="16"/>
      <c r="N76" s="16"/>
    </row>
    <row r="77" spans="2:14" x14ac:dyDescent="0.3">
      <c r="B77" s="34"/>
      <c r="C77" s="35"/>
      <c r="D77" s="36"/>
      <c r="E77" s="35"/>
      <c r="F77" s="37"/>
      <c r="G77" s="38"/>
      <c r="H77" s="38"/>
      <c r="I77" s="38"/>
      <c r="J77" s="37"/>
      <c r="K77" s="18"/>
      <c r="L77" s="19"/>
      <c r="M77" s="16"/>
      <c r="N77" s="16"/>
    </row>
    <row r="78" spans="2:14" x14ac:dyDescent="0.3">
      <c r="B78" s="34"/>
      <c r="C78" s="35"/>
      <c r="D78" s="36"/>
      <c r="E78" s="35"/>
      <c r="F78" s="37"/>
      <c r="G78" s="38"/>
      <c r="H78" s="38"/>
      <c r="I78" s="38"/>
      <c r="J78" s="37"/>
      <c r="K78" s="18"/>
      <c r="L78" s="19"/>
      <c r="M78" s="16"/>
      <c r="N78" s="16"/>
    </row>
    <row r="79" spans="2:14" x14ac:dyDescent="0.3">
      <c r="B79" s="34"/>
      <c r="C79" s="35"/>
      <c r="D79" s="36"/>
      <c r="E79" s="35"/>
      <c r="F79" s="37"/>
      <c r="G79" s="38"/>
      <c r="H79" s="38"/>
      <c r="I79" s="38"/>
      <c r="J79" s="37"/>
      <c r="K79" s="18"/>
      <c r="L79" s="19"/>
      <c r="M79" s="16"/>
      <c r="N79" s="16"/>
    </row>
    <row r="80" spans="2:14" x14ac:dyDescent="0.3">
      <c r="B80" s="34"/>
      <c r="C80" s="35"/>
      <c r="D80" s="36"/>
      <c r="E80" s="35"/>
      <c r="F80" s="37"/>
      <c r="G80" s="38"/>
      <c r="H80" s="38"/>
      <c r="I80" s="38"/>
      <c r="J80" s="37"/>
      <c r="K80" s="18"/>
      <c r="L80" s="19"/>
      <c r="M80" s="16"/>
      <c r="N80" s="16"/>
    </row>
    <row r="81" spans="2:14" x14ac:dyDescent="0.3">
      <c r="B81" s="34"/>
      <c r="C81" s="35"/>
      <c r="D81" s="36"/>
      <c r="E81" s="35"/>
      <c r="F81" s="37"/>
      <c r="G81" s="38"/>
      <c r="H81" s="38"/>
      <c r="I81" s="38"/>
      <c r="J81" s="37"/>
      <c r="K81" s="18"/>
      <c r="L81" s="19"/>
      <c r="M81" s="16"/>
      <c r="N81" s="16"/>
    </row>
    <row r="82" spans="2:14" x14ac:dyDescent="0.3">
      <c r="B82" s="34"/>
      <c r="C82" s="35"/>
      <c r="D82" s="36"/>
      <c r="E82" s="35"/>
      <c r="F82" s="37"/>
      <c r="G82" s="38"/>
      <c r="H82" s="38"/>
      <c r="I82" s="38"/>
      <c r="J82" s="37"/>
      <c r="K82" s="18"/>
      <c r="L82" s="19"/>
      <c r="M82" s="16"/>
      <c r="N82" s="16"/>
    </row>
    <row r="83" spans="2:14" x14ac:dyDescent="0.3">
      <c r="B83" s="34"/>
      <c r="C83" s="35"/>
      <c r="D83" s="36"/>
      <c r="E83" s="35"/>
      <c r="F83" s="37"/>
      <c r="G83" s="38"/>
      <c r="H83" s="38"/>
      <c r="I83" s="38"/>
      <c r="J83" s="37"/>
      <c r="K83" s="18"/>
      <c r="L83" s="19"/>
      <c r="M83" s="16"/>
      <c r="N83" s="16"/>
    </row>
    <row r="84" spans="2:14" x14ac:dyDescent="0.3">
      <c r="B84" s="34"/>
      <c r="C84" s="35"/>
      <c r="D84" s="36"/>
      <c r="E84" s="35"/>
      <c r="F84" s="37"/>
      <c r="G84" s="38"/>
      <c r="H84" s="38"/>
      <c r="I84" s="38"/>
      <c r="J84" s="37"/>
      <c r="K84" s="18"/>
      <c r="L84" s="19"/>
      <c r="M84" s="16"/>
      <c r="N84" s="16"/>
    </row>
    <row r="85" spans="2:14" x14ac:dyDescent="0.3">
      <c r="B85" s="34"/>
      <c r="C85" s="35"/>
      <c r="D85" s="36"/>
      <c r="E85" s="35"/>
      <c r="F85" s="37"/>
      <c r="G85" s="38"/>
      <c r="H85" s="38"/>
      <c r="I85" s="38"/>
      <c r="J85" s="37"/>
      <c r="K85" s="18"/>
      <c r="L85" s="19"/>
      <c r="M85" s="16"/>
      <c r="N85" s="16"/>
    </row>
    <row r="86" spans="2:14" x14ac:dyDescent="0.3">
      <c r="B86" s="34"/>
      <c r="C86" s="35"/>
      <c r="D86" s="36"/>
      <c r="E86" s="35"/>
      <c r="F86" s="37"/>
      <c r="G86" s="38"/>
      <c r="H86" s="38"/>
      <c r="I86" s="38"/>
      <c r="J86" s="37"/>
      <c r="K86" s="18"/>
      <c r="L86" s="19"/>
      <c r="M86" s="16"/>
      <c r="N86" s="16"/>
    </row>
    <row r="87" spans="2:14" x14ac:dyDescent="0.3">
      <c r="B87" s="34"/>
      <c r="C87" s="35"/>
      <c r="D87" s="36"/>
      <c r="E87" s="35"/>
      <c r="F87" s="37"/>
      <c r="G87" s="38"/>
      <c r="H87" s="38"/>
      <c r="I87" s="38"/>
      <c r="J87" s="37"/>
      <c r="K87" s="18"/>
      <c r="L87" s="19"/>
      <c r="M87" s="16"/>
      <c r="N87" s="16"/>
    </row>
    <row r="88" spans="2:14" x14ac:dyDescent="0.3">
      <c r="B88" s="34"/>
      <c r="C88" s="35"/>
      <c r="D88" s="36"/>
      <c r="E88" s="35"/>
      <c r="F88" s="37"/>
      <c r="G88" s="38"/>
      <c r="H88" s="38"/>
      <c r="I88" s="38"/>
      <c r="J88" s="37"/>
      <c r="K88" s="18"/>
      <c r="L88" s="19"/>
      <c r="M88" s="16"/>
      <c r="N88" s="16"/>
    </row>
    <row r="89" spans="2:14" x14ac:dyDescent="0.3">
      <c r="B89" s="34"/>
      <c r="C89" s="35"/>
      <c r="D89" s="36"/>
      <c r="E89" s="35"/>
      <c r="F89" s="37"/>
      <c r="G89" s="38"/>
      <c r="H89" s="38"/>
      <c r="I89" s="38"/>
      <c r="J89" s="37"/>
      <c r="K89" s="18"/>
      <c r="L89" s="19"/>
      <c r="M89" s="16"/>
      <c r="N89" s="16"/>
    </row>
    <row r="90" spans="2:14" x14ac:dyDescent="0.3">
      <c r="B90" s="34"/>
      <c r="C90" s="35"/>
      <c r="D90" s="36"/>
      <c r="E90" s="35"/>
      <c r="F90" s="37"/>
      <c r="G90" s="38"/>
      <c r="H90" s="38"/>
      <c r="I90" s="38"/>
      <c r="J90" s="37"/>
      <c r="K90" s="18"/>
      <c r="L90" s="19"/>
      <c r="M90" s="16"/>
      <c r="N90" s="16"/>
    </row>
    <row r="91" spans="2:14" x14ac:dyDescent="0.3">
      <c r="B91" s="34"/>
      <c r="C91" s="35"/>
      <c r="D91" s="36"/>
      <c r="E91" s="35"/>
      <c r="F91" s="37"/>
      <c r="G91" s="38"/>
      <c r="H91" s="38"/>
      <c r="I91" s="38"/>
      <c r="J91" s="37"/>
      <c r="K91" s="18"/>
      <c r="L91" s="19"/>
      <c r="M91" s="16"/>
      <c r="N91" s="16"/>
    </row>
    <row r="92" spans="2:14" x14ac:dyDescent="0.3">
      <c r="B92" s="34"/>
      <c r="C92" s="35"/>
      <c r="D92" s="36"/>
      <c r="E92" s="35"/>
      <c r="F92" s="37"/>
      <c r="G92" s="38"/>
      <c r="H92" s="38"/>
      <c r="I92" s="38"/>
      <c r="J92" s="37"/>
      <c r="K92" s="18"/>
      <c r="L92" s="19"/>
      <c r="M92" s="16"/>
      <c r="N92" s="16"/>
    </row>
    <row r="93" spans="2:14" x14ac:dyDescent="0.3">
      <c r="B93" s="34"/>
      <c r="C93" s="35"/>
      <c r="D93" s="36"/>
      <c r="E93" s="35"/>
      <c r="F93" s="37"/>
      <c r="G93" s="38"/>
      <c r="H93" s="38"/>
      <c r="I93" s="38"/>
      <c r="J93" s="37"/>
      <c r="K93" s="18"/>
      <c r="L93" s="19"/>
      <c r="M93" s="16"/>
      <c r="N93" s="16"/>
    </row>
    <row r="94" spans="2:14" x14ac:dyDescent="0.3">
      <c r="B94" s="34"/>
      <c r="C94" s="35"/>
      <c r="D94" s="36"/>
      <c r="E94" s="35"/>
      <c r="F94" s="37"/>
      <c r="G94" s="38"/>
      <c r="H94" s="38"/>
      <c r="I94" s="38"/>
      <c r="J94" s="37"/>
      <c r="K94" s="18"/>
      <c r="L94" s="19"/>
      <c r="M94" s="16"/>
      <c r="N94" s="16"/>
    </row>
    <row r="95" spans="2:14" x14ac:dyDescent="0.3">
      <c r="B95" s="34"/>
      <c r="C95" s="35"/>
      <c r="D95" s="36"/>
      <c r="E95" s="35"/>
      <c r="F95" s="37"/>
      <c r="G95" s="38"/>
      <c r="H95" s="38"/>
      <c r="I95" s="38"/>
      <c r="J95" s="37"/>
      <c r="K95" s="18"/>
      <c r="L95" s="19"/>
      <c r="M95" s="16"/>
      <c r="N95" s="16"/>
    </row>
    <row r="96" spans="2:14" x14ac:dyDescent="0.3">
      <c r="B96" s="34"/>
      <c r="C96" s="35"/>
      <c r="D96" s="39"/>
      <c r="E96" s="35"/>
      <c r="F96" s="37"/>
      <c r="G96" s="38"/>
      <c r="H96" s="38"/>
      <c r="I96" s="38"/>
      <c r="J96" s="37"/>
      <c r="K96" s="18"/>
      <c r="L96" s="19"/>
      <c r="M96" s="16"/>
      <c r="N96" s="16"/>
    </row>
  </sheetData>
  <phoneticPr fontId="3" type="noConversion"/>
  <pageMargins left="0.7" right="0.7" top="0.75" bottom="0.75" header="0.3" footer="0.3"/>
  <pageSetup paperSize="9" scale="51" orientation="portrait" r:id="rId1"/>
  <colBreaks count="1" manualBreakCount="1">
    <brk id="12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미래에셋캐피탈</vt:lpstr>
      <vt:lpstr>미래에셋캐피탈!Print_Area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Registered User</cp:lastModifiedBy>
  <dcterms:created xsi:type="dcterms:W3CDTF">2016-08-05T07:04:11Z</dcterms:created>
  <dcterms:modified xsi:type="dcterms:W3CDTF">2018-02-08T15:37:32Z</dcterms:modified>
</cp:coreProperties>
</file>